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Matriz IPER" sheetId="2" state="visible" r:id="rId2"/>
    <sheet name="Escala" sheetId="3" state="visible" r:id="rId3"/>
    <sheet name="Resumen" sheetId="4" state="visible" r:id="rId4"/>
    <sheet name="List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7">
    <font>
      <name val="Calibri"/>
      <family val="2"/>
      <color theme="1"/>
      <sz val="11"/>
      <scheme val="minor"/>
    </font>
    <font>
      <b val="1"/>
    </font>
    <font>
      <b val="1"/>
      <color rgb="000F766E"/>
      <sz val="15"/>
    </font>
    <font>
      <i val="1"/>
      <color rgb="0064748B"/>
    </font>
    <font>
      <b val="1"/>
      <color rgb="00FFFFFF"/>
    </font>
    <font>
      <b val="1"/>
      <color rgb="000F766E"/>
      <sz val="12"/>
    </font>
    <font>
      <b val="1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475569"/>
      </patternFill>
    </fill>
    <fill>
      <patternFill patternType="solid">
        <fgColor rgb="000F766E"/>
      </patternFill>
    </fill>
    <fill>
      <patternFill patternType="solid">
        <fgColor rgb="00F1F5F9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164" fontId="0" fillId="5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0" fillId="4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" t="inlineStr">
        <is>
          <t>Matriz IPER DS 44</t>
        </is>
      </c>
    </row>
    <row r="2">
      <c r="A2" s="2" t="inlineStr">
        <is>
          <t>Plantilla gratuita de iGromi · sin macros · Excel 2019 o posterior, Google Sheets y LibreOffice</t>
        </is>
      </c>
    </row>
    <row r="4">
      <c r="A4" s="3" t="inlineStr">
        <is>
          <t>Para qué sirve</t>
        </is>
      </c>
    </row>
    <row r="5" ht="45" customHeight="1">
      <c r="A5" s="4" t="inlineStr">
        <is>
          <t>Qué resuelve</t>
        </is>
      </c>
      <c r="B5" s="5" t="inlineStr">
        <is>
          <t>Armar la matriz de identificación de peligros y evaluación de riesgos que pide el artículo 7 del DS 44, con el nivel de riesgo calculado y las medidas ordenadas según la prelación del artículo 9.</t>
        </is>
      </c>
    </row>
    <row r="6" ht="30" customHeight="1">
      <c r="A6" s="4" t="inlineStr">
        <is>
          <t>Para quién</t>
        </is>
      </c>
      <c r="B6" s="5" t="inlineStr">
        <is>
          <t>El prevencionista o el jefe de planta que arma o actualiza la matriz y después el programa de trabajo preventivo.</t>
        </is>
      </c>
    </row>
    <row r="7">
      <c r="A7" s="4" t="inlineStr"/>
      <c r="B7" s="5" t="n"/>
    </row>
    <row r="8">
      <c r="A8" s="3" t="inlineStr">
        <is>
          <t>Cómo llenarla</t>
        </is>
      </c>
    </row>
    <row r="9" ht="30" customHeight="1">
      <c r="A9" s="4" t="inlineStr">
        <is>
          <t>1. Una fila por peligro</t>
        </is>
      </c>
      <c r="B9" s="5" t="inlineStr">
        <is>
          <t>Proceso, tarea, puesto, si la tarea es rutinaria, el peligro (la fuente) y el riesgo (lo que puede pasar). Cuenta a las personas expuestas por sexo: el DS 44 pide enfoque de género.</t>
        </is>
      </c>
    </row>
    <row r="10" ht="30" customHeight="1">
      <c r="A10" s="4" t="inlineStr">
        <is>
          <t>2. Evaluar</t>
        </is>
      </c>
      <c r="B10" s="5" t="inlineStr">
        <is>
          <t>Probabilidad y consecuencia en 1, 2 o 4 según la hoja Escala. La planilla calcula el VEP y el nivel.</t>
        </is>
      </c>
    </row>
    <row r="11" ht="30" customHeight="1">
      <c r="A11" s="4" t="inlineStr">
        <is>
          <t>3. Medidas</t>
        </is>
      </c>
      <c r="B11" s="5" t="inlineStr">
        <is>
          <t>Escribe las medidas en su columna: eliminar, ingeniería, administrativa y, al final, EPP. La columna «Medida más alta usada» muestra en qué escalón quedaste.</t>
        </is>
      </c>
    </row>
    <row r="12" ht="30" customHeight="1">
      <c r="A12" s="4" t="inlineStr">
        <is>
          <t>4. Responsable y plazo</t>
        </is>
      </c>
      <c r="B12" s="5" t="inlineStr">
        <is>
          <t>Cada medida con responsable, plazo y estado. Con eso armas el programa de trabajo preventivo, que el artículo 8 pide dentro de 30 días corridos desde que se hace o actualiza la matriz.</t>
        </is>
      </c>
    </row>
    <row r="13" ht="30" customHeight="1">
      <c r="A13" s="4" t="inlineStr">
        <is>
          <t>5. Alertas</t>
        </is>
      </c>
      <c r="B13" s="5" t="inlineStr">
        <is>
          <t>Avisa riesgos que van a protocolo MINSAL, riesgos altos controlados solo con EPP, filas sin medida, plazos vencidos y revisiones anuales vencidas.</t>
        </is>
      </c>
    </row>
    <row r="14">
      <c r="A14" s="4" t="inlineStr"/>
      <c r="B14" s="5" t="n"/>
    </row>
    <row r="15">
      <c r="A15" s="3" t="inlineStr">
        <is>
          <t>Colores</t>
        </is>
      </c>
    </row>
    <row r="16" ht="15" customHeight="1">
      <c r="A16" s="6" t="inlineStr">
        <is>
          <t>Amarillo</t>
        </is>
      </c>
      <c r="B16" s="5" t="inlineStr">
        <is>
          <t>Lo llenas tú.</t>
        </is>
      </c>
    </row>
    <row r="17" ht="15" customHeight="1">
      <c r="A17" s="7" t="inlineStr">
        <is>
          <t>Gris</t>
        </is>
      </c>
      <c r="B17" s="5" t="inlineStr">
        <is>
          <t>Fórmula: no la escribas encima.</t>
        </is>
      </c>
    </row>
    <row r="18">
      <c r="A18" s="4" t="inlineStr"/>
      <c r="B18" s="5" t="n"/>
    </row>
    <row r="19" ht="60" customHeight="1">
      <c r="A19" s="4" t="inlineStr">
        <is>
          <t>Lo que esta planilla no hace</t>
        </is>
      </c>
      <c r="B19" s="5" t="inlineStr">
        <is>
          <t>No reemplaza la evaluación de un experto en prevención ni los protocolos del MINSAL (ruido, sílice, TMERT, psicosociales y otros). La revisión es al menos anual y también cuando cambian las condiciones, ocurre un accidente, se diagnostica una enfermedad profesional o hay un riesgo grave e inminente. Las filas del ejemplo son inventadas.</t>
        </is>
      </c>
    </row>
    <row r="20" ht="45" customHeight="1">
      <c r="A20" s="4" t="inlineStr">
        <is>
          <t>Fuentes</t>
        </is>
      </c>
      <c r="B20" s="5" t="inlineStr">
        <is>
          <t>Decreto Supremo 44 de 2024 del Ministerio del Trabajo y Previsión Social, artículos 7, 8, 9 y 15 (bcn.cl/leychile). Guía para la identificación y evaluación de riesgos en los lugares de trabajo, ISP, versión 3 (2024).</t>
        </is>
      </c>
    </row>
    <row r="21" ht="30" customHeight="1">
      <c r="A21" s="4" t="inlineStr">
        <is>
          <t>Hazlo en la app</t>
        </is>
      </c>
      <c r="B21" s="5" t="inlineStr">
        <is>
          <t>Con iGromi puedes llevar estos registros desde el celular, con foto, autor y hora, sin pasar papeles a una planilla al final del día. Pide tu acceso anticipado en igromi.com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16" customWidth="1" min="4" max="4"/>
    <col width="9" customWidth="1" min="5" max="5"/>
    <col width="24" customWidth="1" min="6" max="6"/>
    <col width="24" customWidth="1" min="7" max="7"/>
    <col width="13" customWidth="1" min="8" max="8"/>
    <col width="8" customWidth="1" min="9" max="9"/>
    <col width="8" customWidth="1" min="10" max="10"/>
    <col width="9" customWidth="1" min="11" max="11"/>
    <col width="9" customWidth="1" min="12" max="12"/>
    <col width="8" customWidth="1" min="13" max="13"/>
    <col width="12" customWidth="1" min="14" max="14"/>
    <col width="20" customWidth="1" min="15" max="15"/>
    <col width="22" customWidth="1" min="16" max="16"/>
    <col width="24" customWidth="1" min="17" max="17"/>
    <col width="18" customWidth="1" min="18" max="18"/>
    <col width="13" customWidth="1" min="19" max="19"/>
    <col width="15" customWidth="1" min="20" max="20"/>
    <col width="11" customWidth="1" min="21" max="21"/>
    <col width="12" customWidth="1" min="22" max="22"/>
    <col width="11" customWidth="1" min="23" max="23"/>
    <col width="11" customWidth="1" min="24" max="24"/>
    <col width="30" customWidth="1" min="25" max="25"/>
  </cols>
  <sheetData>
    <row r="1">
      <c r="A1" s="1" t="inlineStr">
        <is>
          <t>Matriz de identificación de peligros y evaluación de riesgos</t>
        </is>
      </c>
    </row>
    <row r="2">
      <c r="A2" s="2" t="inlineStr">
        <is>
          <t>Una fila por peligro de cada tarea. P × C = VEP según la guía del ISP. Las medidas van en el orden del art. 9 del DS 44.</t>
        </is>
      </c>
    </row>
    <row r="4" ht="44" customHeight="1">
      <c r="A4" s="8" t="inlineStr">
        <is>
          <t>N°</t>
        </is>
      </c>
      <c r="B4" s="9" t="inlineStr">
        <is>
          <t>Proceso</t>
        </is>
      </c>
      <c r="C4" s="9" t="inlineStr">
        <is>
          <t>Tarea</t>
        </is>
      </c>
      <c r="D4" s="9" t="inlineStr">
        <is>
          <t>Puesto de trabajo</t>
        </is>
      </c>
      <c r="E4" s="9" t="inlineStr">
        <is>
          <t>¿Rutinaria?</t>
        </is>
      </c>
      <c r="F4" s="9" t="inlineStr">
        <is>
          <t>Peligro</t>
        </is>
      </c>
      <c r="G4" s="9" t="inlineStr">
        <is>
          <t>Riesgo (qué puede pasar)</t>
        </is>
      </c>
      <c r="H4" s="9" t="inlineStr">
        <is>
          <t>Tipo de riesgo</t>
        </is>
      </c>
      <c r="I4" s="9" t="inlineStr">
        <is>
          <t>Expuestos mujeres</t>
        </is>
      </c>
      <c r="J4" s="9" t="inlineStr">
        <is>
          <t>Expuestos hombres</t>
        </is>
      </c>
      <c r="K4" s="9" t="inlineStr">
        <is>
          <t>Probabilidad (1, 2, 4)</t>
        </is>
      </c>
      <c r="L4" s="9" t="inlineStr">
        <is>
          <t>Consecuencia (1, 2, 4)</t>
        </is>
      </c>
      <c r="M4" s="8" t="inlineStr">
        <is>
          <t>VEP = P × C</t>
        </is>
      </c>
      <c r="N4" s="8" t="inlineStr">
        <is>
          <t>Nivel de riesgo</t>
        </is>
      </c>
      <c r="O4" s="9" t="inlineStr">
        <is>
          <t>1. Eliminar</t>
        </is>
      </c>
      <c r="P4" s="9" t="inlineStr">
        <is>
          <t>2. Ingeniería</t>
        </is>
      </c>
      <c r="Q4" s="9" t="inlineStr">
        <is>
          <t>3. Administrativa</t>
        </is>
      </c>
      <c r="R4" s="9" t="inlineStr">
        <is>
          <t>4. EPP</t>
        </is>
      </c>
      <c r="S4" s="8" t="inlineStr">
        <is>
          <t>Medida más alta usada</t>
        </is>
      </c>
      <c r="T4" s="9" t="inlineStr">
        <is>
          <t>Responsable</t>
        </is>
      </c>
      <c r="U4" s="9" t="inlineStr">
        <is>
          <t>Plazo</t>
        </is>
      </c>
      <c r="V4" s="9" t="inlineStr">
        <is>
          <t>Estado de la medida</t>
        </is>
      </c>
      <c r="W4" s="9" t="inlineStr">
        <is>
          <t>Fecha de evaluación</t>
        </is>
      </c>
      <c r="X4" s="8" t="inlineStr">
        <is>
          <t>Próxima revisión</t>
        </is>
      </c>
      <c r="Y4" s="8" t="inlineStr">
        <is>
          <t>Alerta</t>
        </is>
      </c>
    </row>
    <row r="5" ht="46" customHeight="1">
      <c r="A5" s="10">
        <f>IF(F5="","",ROW()-4)</f>
        <v/>
      </c>
      <c r="B5" s="11" t="inlineStr">
        <is>
          <t>Recepción</t>
        </is>
      </c>
      <c r="C5" s="11" t="inlineStr">
        <is>
          <t>Descarga de materia prima con transpaleta</t>
        </is>
      </c>
      <c r="D5" s="11" t="inlineStr">
        <is>
          <t>Operador de bodega</t>
        </is>
      </c>
      <c r="E5" s="11" t="inlineStr">
        <is>
          <t>Sí</t>
        </is>
      </c>
      <c r="F5" s="11" t="inlineStr">
        <is>
          <t>Transpaleta en movimiento</t>
        </is>
      </c>
      <c r="G5" s="11" t="inlineStr">
        <is>
          <t>Atrapamiento o golpe de pies</t>
        </is>
      </c>
      <c r="H5" s="11" t="inlineStr">
        <is>
          <t>Seguridad</t>
        </is>
      </c>
      <c r="I5" s="11" t="n">
        <v>1</v>
      </c>
      <c r="J5" s="11" t="n">
        <v>4</v>
      </c>
      <c r="K5" s="11" t="n">
        <v>2</v>
      </c>
      <c r="L5" s="11" t="n">
        <v>2</v>
      </c>
      <c r="M5" s="10">
        <f>IF(OR(K5="",L5=""),"",K5*L5)</f>
        <v/>
      </c>
      <c r="N5" s="10">
        <f>IF(M5="","",IF(M5&lt;=2,"Tolerable",IF(M5=4,"Moderado",IF(M5=8,"Importante",IF(M5=16,"Intolerable","Revisar P y C")))))</f>
        <v/>
      </c>
      <c r="O5" s="11" t="n"/>
      <c r="P5" s="11" t="n"/>
      <c r="Q5" s="11" t="inlineStr">
        <is>
          <t>Zona peatonal demarcada; procedimiento de uso</t>
        </is>
      </c>
      <c r="R5" s="11" t="inlineStr">
        <is>
          <t>Calzado de seguridad</t>
        </is>
      </c>
      <c r="S5" s="10">
        <f>IF(F5="","",IF(O5&lt;&gt;"","Eliminar",IF(P5&lt;&gt;"","Ingeniería",IF(Q5&lt;&gt;"","Administrativa",IF(R5&lt;&gt;"","Solo EPP","Sin medida")))))</f>
        <v/>
      </c>
      <c r="T5" s="11" t="inlineStr">
        <is>
          <t>Jefe de bodega</t>
        </is>
      </c>
      <c r="U5" s="12" t="n">
        <v>46356</v>
      </c>
      <c r="V5" s="11" t="inlineStr">
        <is>
          <t>En curso</t>
        </is>
      </c>
      <c r="W5" s="12" t="n">
        <v>46322</v>
      </c>
      <c r="X5" s="13">
        <f>IF(W5="","",EDATE(W5,12))</f>
        <v/>
      </c>
      <c r="Y5" s="10">
        <f>IF(F5="","",TRIM(IF(OR(H5="Higiénico",H5="Ergonómico",H5="Psicosocial"),"Evaluar con protocolo MINSAL. ","")&amp;IF(AND(OR(N5="Importante",N5="Intolerable"),S5="Solo EPP"),"Solo EPP en riesgo alto: revisar art. 9. ","")&amp;IF(S5="Sin medida","Sin medida de control. ","")&amp;IF(AND(N5="Intolerable",V5&lt;&gt;"Implementada"),"No iniciar ni continuar la tarea. ","")&amp;IF(AND(U5&lt;&gt;"",U5&lt;TODAY(),V5&lt;&gt;"Implementada"),"Plazo vencido. ","")&amp;IF(AND(X5&lt;&gt;"",X5&lt;TODAY()),"Revisión anual vencida.","")))</f>
        <v/>
      </c>
    </row>
    <row r="6" ht="46" customHeight="1">
      <c r="A6" s="10">
        <f>IF(F6="","",ROW()-4)</f>
        <v/>
      </c>
      <c r="B6" s="11" t="inlineStr">
        <is>
          <t>Recepción</t>
        </is>
      </c>
      <c r="C6" s="11" t="inlineStr">
        <is>
          <t>Levantar sacos de 25 kg desde el camión</t>
        </is>
      </c>
      <c r="D6" s="11" t="inlineStr">
        <is>
          <t>Operador de bodega</t>
        </is>
      </c>
      <c r="E6" s="11" t="inlineStr">
        <is>
          <t>Sí</t>
        </is>
      </c>
      <c r="F6" s="11" t="inlineStr">
        <is>
          <t>Manejo manual de carga</t>
        </is>
      </c>
      <c r="G6" s="11" t="inlineStr">
        <is>
          <t>Lesión lumbar</t>
        </is>
      </c>
      <c r="H6" s="11" t="inlineStr">
        <is>
          <t>Ergonómico</t>
        </is>
      </c>
      <c r="I6" s="11" t="n">
        <v>1</v>
      </c>
      <c r="J6" s="11" t="n">
        <v>5</v>
      </c>
      <c r="K6" s="11" t="n">
        <v>4</v>
      </c>
      <c r="L6" s="11" t="n">
        <v>2</v>
      </c>
      <c r="M6" s="10">
        <f>IF(OR(K6="",L6=""),"",K6*L6)</f>
        <v/>
      </c>
      <c r="N6" s="10">
        <f>IF(M6="","",IF(M6&lt;=2,"Tolerable",IF(M6=4,"Moderado",IF(M6=8,"Importante",IF(M6=16,"Intolerable","Revisar P y C")))))</f>
        <v/>
      </c>
      <c r="O6" s="11" t="n"/>
      <c r="P6" s="11" t="inlineStr">
        <is>
          <t>Mesa elevadora en el andén</t>
        </is>
      </c>
      <c r="Q6" s="11" t="inlineStr">
        <is>
          <t>Rotación cada 2 horas</t>
        </is>
      </c>
      <c r="R6" s="11" t="n"/>
      <c r="S6" s="10">
        <f>IF(F6="","",IF(O6&lt;&gt;"","Eliminar",IF(P6&lt;&gt;"","Ingeniería",IF(Q6&lt;&gt;"","Administrativa",IF(R6&lt;&gt;"","Solo EPP","Sin medida")))))</f>
        <v/>
      </c>
      <c r="T6" s="11" t="inlineStr">
        <is>
          <t>Jefe de bodega</t>
        </is>
      </c>
      <c r="U6" s="12" t="n">
        <v>46387</v>
      </c>
      <c r="V6" s="11" t="inlineStr">
        <is>
          <t>Pendiente</t>
        </is>
      </c>
      <c r="W6" s="12" t="n">
        <v>46322</v>
      </c>
      <c r="X6" s="13">
        <f>IF(W6="","",EDATE(W6,12))</f>
        <v/>
      </c>
      <c r="Y6" s="10">
        <f>IF(F6="","",TRIM(IF(OR(H6="Higiénico",H6="Ergonómico",H6="Psicosocial"),"Evaluar con protocolo MINSAL. ","")&amp;IF(AND(OR(N6="Importante",N6="Intolerable"),S6="Solo EPP"),"Solo EPP en riesgo alto: revisar art. 9. ","")&amp;IF(S6="Sin medida","Sin medida de control. ","")&amp;IF(AND(N6="Intolerable",V6&lt;&gt;"Implementada"),"No iniciar ni continuar la tarea. ","")&amp;IF(AND(U6&lt;&gt;"",U6&lt;TODAY(),V6&lt;&gt;"Implementada"),"Plazo vencido. ","")&amp;IF(AND(X6&lt;&gt;"",X6&lt;TODAY()),"Revisión anual vencida.","")))</f>
        <v/>
      </c>
    </row>
    <row r="7" ht="46" customHeight="1">
      <c r="A7" s="10">
        <f>IF(F7="","",ROW()-4)</f>
        <v/>
      </c>
      <c r="B7" s="11" t="inlineStr">
        <is>
          <t>Proceso</t>
        </is>
      </c>
      <c r="C7" s="11" t="inlineStr">
        <is>
          <t>Limpieza de la cortadora</t>
        </is>
      </c>
      <c r="D7" s="11" t="inlineStr">
        <is>
          <t>Operador de línea</t>
        </is>
      </c>
      <c r="E7" s="11" t="inlineStr">
        <is>
          <t>Sí</t>
        </is>
      </c>
      <c r="F7" s="11" t="inlineStr">
        <is>
          <t>Cuchillas en movimiento</t>
        </is>
      </c>
      <c r="G7" s="11" t="inlineStr">
        <is>
          <t>Corte o amputación de dedos</t>
        </is>
      </c>
      <c r="H7" s="11" t="inlineStr">
        <is>
          <t>Seguridad</t>
        </is>
      </c>
      <c r="I7" s="11" t="n">
        <v>2</v>
      </c>
      <c r="J7" s="11" t="n">
        <v>3</v>
      </c>
      <c r="K7" s="11" t="n">
        <v>2</v>
      </c>
      <c r="L7" s="11" t="n">
        <v>4</v>
      </c>
      <c r="M7" s="10">
        <f>IF(OR(K7="",L7=""),"",K7*L7)</f>
        <v/>
      </c>
      <c r="N7" s="10">
        <f>IF(M7="","",IF(M7&lt;=2,"Tolerable",IF(M7=4,"Moderado",IF(M7=8,"Importante",IF(M7=16,"Intolerable","Revisar P y C")))))</f>
        <v/>
      </c>
      <c r="O7" s="11" t="n"/>
      <c r="P7" s="11" t="inlineStr">
        <is>
          <t>Enclavamiento de la tapa que detiene la máquina</t>
        </is>
      </c>
      <c r="Q7" s="11" t="inlineStr">
        <is>
          <t>Bloqueo y etiquetado antes de limpiar</t>
        </is>
      </c>
      <c r="R7" s="11" t="inlineStr">
        <is>
          <t>Guantes anticorte</t>
        </is>
      </c>
      <c r="S7" s="10">
        <f>IF(F7="","",IF(O7&lt;&gt;"","Eliminar",IF(P7&lt;&gt;"","Ingeniería",IF(Q7&lt;&gt;"","Administrativa",IF(R7&lt;&gt;"","Solo EPP","Sin medida")))))</f>
        <v/>
      </c>
      <c r="T7" s="11" t="inlineStr">
        <is>
          <t>Jefe de mantención</t>
        </is>
      </c>
      <c r="U7" s="12" t="n">
        <v>46341</v>
      </c>
      <c r="V7" s="11" t="inlineStr">
        <is>
          <t>En curso</t>
        </is>
      </c>
      <c r="W7" s="12" t="n">
        <v>46322</v>
      </c>
      <c r="X7" s="13">
        <f>IF(W7="","",EDATE(W7,12))</f>
        <v/>
      </c>
      <c r="Y7" s="10">
        <f>IF(F7="","",TRIM(IF(OR(H7="Higiénico",H7="Ergonómico",H7="Psicosocial"),"Evaluar con protocolo MINSAL. ","")&amp;IF(AND(OR(N7="Importante",N7="Intolerable"),S7="Solo EPP"),"Solo EPP en riesgo alto: revisar art. 9. ","")&amp;IF(S7="Sin medida","Sin medida de control. ","")&amp;IF(AND(N7="Intolerable",V7&lt;&gt;"Implementada"),"No iniciar ni continuar la tarea. ","")&amp;IF(AND(U7&lt;&gt;"",U7&lt;TODAY(),V7&lt;&gt;"Implementada"),"Plazo vencido. ","")&amp;IF(AND(X7&lt;&gt;"",X7&lt;TODAY()),"Revisión anual vencida.","")))</f>
        <v/>
      </c>
    </row>
    <row r="8" ht="46" customHeight="1">
      <c r="A8" s="10">
        <f>IF(F8="","",ROW()-4)</f>
        <v/>
      </c>
      <c r="B8" s="11" t="inlineStr">
        <is>
          <t>Proceso</t>
        </is>
      </c>
      <c r="C8" s="11" t="inlineStr">
        <is>
          <t>Lavado de pisos con agua a presión</t>
        </is>
      </c>
      <c r="D8" s="11" t="inlineStr">
        <is>
          <t>Auxiliar de aseo</t>
        </is>
      </c>
      <c r="E8" s="11" t="inlineStr">
        <is>
          <t>Sí</t>
        </is>
      </c>
      <c r="F8" s="11" t="inlineStr">
        <is>
          <t>Piso mojado</t>
        </is>
      </c>
      <c r="G8" s="11" t="inlineStr">
        <is>
          <t>Caída al mismo nivel</t>
        </is>
      </c>
      <c r="H8" s="11" t="inlineStr">
        <is>
          <t>Seguridad</t>
        </is>
      </c>
      <c r="I8" s="11" t="n">
        <v>3</v>
      </c>
      <c r="J8" s="11" t="n">
        <v>1</v>
      </c>
      <c r="K8" s="11" t="n">
        <v>4</v>
      </c>
      <c r="L8" s="11" t="n">
        <v>2</v>
      </c>
      <c r="M8" s="10">
        <f>IF(OR(K8="",L8=""),"",K8*L8)</f>
        <v/>
      </c>
      <c r="N8" s="10">
        <f>IF(M8="","",IF(M8&lt;=2,"Tolerable",IF(M8=4,"Moderado",IF(M8=8,"Importante",IF(M8=16,"Intolerable","Revisar P y C")))))</f>
        <v/>
      </c>
      <c r="O8" s="11" t="n"/>
      <c r="P8" s="11" t="inlineStr">
        <is>
          <t>Canaletas de desagüe despejadas</t>
        </is>
      </c>
      <c r="Q8" s="11" t="inlineStr">
        <is>
          <t>Señal de piso mojado; lavado al cierre del turno</t>
        </is>
      </c>
      <c r="R8" s="11" t="inlineStr">
        <is>
          <t>Botas antideslizantes</t>
        </is>
      </c>
      <c r="S8" s="10">
        <f>IF(F8="","",IF(O8&lt;&gt;"","Eliminar",IF(P8&lt;&gt;"","Ingeniería",IF(Q8&lt;&gt;"","Administrativa",IF(R8&lt;&gt;"","Solo EPP","Sin medida")))))</f>
        <v/>
      </c>
      <c r="T8" s="11" t="inlineStr">
        <is>
          <t>Supervisor de aseo</t>
        </is>
      </c>
      <c r="U8" s="12" t="n">
        <v>46336</v>
      </c>
      <c r="V8" s="11" t="inlineStr">
        <is>
          <t>Implementada</t>
        </is>
      </c>
      <c r="W8" s="12" t="n">
        <v>46322</v>
      </c>
      <c r="X8" s="13">
        <f>IF(W8="","",EDATE(W8,12))</f>
        <v/>
      </c>
      <c r="Y8" s="10">
        <f>IF(F8="","",TRIM(IF(OR(H8="Higiénico",H8="Ergonómico",H8="Psicosocial"),"Evaluar con protocolo MINSAL. ","")&amp;IF(AND(OR(N8="Importante",N8="Intolerable"),S8="Solo EPP"),"Solo EPP en riesgo alto: revisar art. 9. ","")&amp;IF(S8="Sin medida","Sin medida de control. ","")&amp;IF(AND(N8="Intolerable",V8&lt;&gt;"Implementada"),"No iniciar ni continuar la tarea. ","")&amp;IF(AND(U8&lt;&gt;"",U8&lt;TODAY(),V8&lt;&gt;"Implementada"),"Plazo vencido. ","")&amp;IF(AND(X8&lt;&gt;"",X8&lt;TODAY()),"Revisión anual vencida.","")))</f>
        <v/>
      </c>
    </row>
    <row r="9" ht="46" customHeight="1">
      <c r="A9" s="10">
        <f>IF(F9="","",ROW()-4)</f>
        <v/>
      </c>
      <c r="B9" s="11" t="inlineStr">
        <is>
          <t>Proceso</t>
        </is>
      </c>
      <c r="C9" s="11" t="inlineStr">
        <is>
          <t>Operación de la envasadora</t>
        </is>
      </c>
      <c r="D9" s="11" t="inlineStr">
        <is>
          <t>Operador de línea</t>
        </is>
      </c>
      <c r="E9" s="11" t="inlineStr">
        <is>
          <t>Sí</t>
        </is>
      </c>
      <c r="F9" s="11" t="inlineStr">
        <is>
          <t>Ruido de la línea</t>
        </is>
      </c>
      <c r="G9" s="11" t="inlineStr">
        <is>
          <t>Pérdida auditiva</t>
        </is>
      </c>
      <c r="H9" s="11" t="inlineStr">
        <is>
          <t>Higiénico</t>
        </is>
      </c>
      <c r="I9" s="11" t="n">
        <v>3</v>
      </c>
      <c r="J9" s="11" t="n">
        <v>4</v>
      </c>
      <c r="K9" s="11" t="n">
        <v>2</v>
      </c>
      <c r="L9" s="11" t="n">
        <v>2</v>
      </c>
      <c r="M9" s="10">
        <f>IF(OR(K9="",L9=""),"",K9*L9)</f>
        <v/>
      </c>
      <c r="N9" s="10">
        <f>IF(M9="","",IF(M9&lt;=2,"Tolerable",IF(M9=4,"Moderado",IF(M9=8,"Importante",IF(M9=16,"Intolerable","Revisar P y C")))))</f>
        <v/>
      </c>
      <c r="O9" s="11" t="n"/>
      <c r="P9" s="11" t="n"/>
      <c r="Q9" s="11" t="inlineStr">
        <is>
          <t>Medición de ruido y vigilancia según protocolo</t>
        </is>
      </c>
      <c r="R9" s="11" t="inlineStr">
        <is>
          <t>Protector auditivo</t>
        </is>
      </c>
      <c r="S9" s="10">
        <f>IF(F9="","",IF(O9&lt;&gt;"","Eliminar",IF(P9&lt;&gt;"","Ingeniería",IF(Q9&lt;&gt;"","Administrativa",IF(R9&lt;&gt;"","Solo EPP","Sin medida")))))</f>
        <v/>
      </c>
      <c r="T9" s="11" t="inlineStr">
        <is>
          <t>Prevencionista</t>
        </is>
      </c>
      <c r="U9" s="12" t="n">
        <v>46371</v>
      </c>
      <c r="V9" s="11" t="inlineStr">
        <is>
          <t>Pendiente</t>
        </is>
      </c>
      <c r="W9" s="12" t="n">
        <v>46322</v>
      </c>
      <c r="X9" s="13">
        <f>IF(W9="","",EDATE(W9,12))</f>
        <v/>
      </c>
      <c r="Y9" s="10">
        <f>IF(F9="","",TRIM(IF(OR(H9="Higiénico",H9="Ergonómico",H9="Psicosocial"),"Evaluar con protocolo MINSAL. ","")&amp;IF(AND(OR(N9="Importante",N9="Intolerable"),S9="Solo EPP"),"Solo EPP en riesgo alto: revisar art. 9. ","")&amp;IF(S9="Sin medida","Sin medida de control. ","")&amp;IF(AND(N9="Intolerable",V9&lt;&gt;"Implementada"),"No iniciar ni continuar la tarea. ","")&amp;IF(AND(U9&lt;&gt;"",U9&lt;TODAY(),V9&lt;&gt;"Implementada"),"Plazo vencido. ","")&amp;IF(AND(X9&lt;&gt;"",X9&lt;TODAY()),"Revisión anual vencida.","")))</f>
        <v/>
      </c>
    </row>
    <row r="10" ht="46" customHeight="1">
      <c r="A10" s="10">
        <f>IF(F10="","",ROW()-4)</f>
        <v/>
      </c>
      <c r="B10" s="11" t="inlineStr">
        <is>
          <t>Frío</t>
        </is>
      </c>
      <c r="C10" s="11" t="inlineStr">
        <is>
          <t>Picking en cámara de congelado</t>
        </is>
      </c>
      <c r="D10" s="11" t="inlineStr">
        <is>
          <t>Operador de cámara</t>
        </is>
      </c>
      <c r="E10" s="11" t="inlineStr">
        <is>
          <t>Sí</t>
        </is>
      </c>
      <c r="F10" s="11" t="inlineStr">
        <is>
          <t>Temperatura bajo −18 °C</t>
        </is>
      </c>
      <c r="G10" s="11" t="inlineStr">
        <is>
          <t>Hipotermia o lesión por frío</t>
        </is>
      </c>
      <c r="H10" s="11" t="inlineStr">
        <is>
          <t>Seguridad</t>
        </is>
      </c>
      <c r="I10" s="11" t="n">
        <v>0</v>
      </c>
      <c r="J10" s="11" t="n">
        <v>4</v>
      </c>
      <c r="K10" s="11" t="n">
        <v>2</v>
      </c>
      <c r="L10" s="11" t="n">
        <v>2</v>
      </c>
      <c r="M10" s="10">
        <f>IF(OR(K10="",L10=""),"",K10*L10)</f>
        <v/>
      </c>
      <c r="N10" s="10">
        <f>IF(M10="","",IF(M10&lt;=2,"Tolerable",IF(M10=4,"Moderado",IF(M10=8,"Importante",IF(M10=16,"Intolerable","Revisar P y C")))))</f>
        <v/>
      </c>
      <c r="O10" s="11" t="n"/>
      <c r="P10" s="11" t="inlineStr">
        <is>
          <t>Apertura interior de puerta y alarma de hombre atrapado</t>
        </is>
      </c>
      <c r="Q10" s="11" t="inlineStr">
        <is>
          <t>Pausas en zona temperada</t>
        </is>
      </c>
      <c r="R10" s="11" t="inlineStr">
        <is>
          <t>Ropa térmica</t>
        </is>
      </c>
      <c r="S10" s="10">
        <f>IF(F10="","",IF(O10&lt;&gt;"","Eliminar",IF(P10&lt;&gt;"","Ingeniería",IF(Q10&lt;&gt;"","Administrativa",IF(R10&lt;&gt;"","Solo EPP","Sin medida")))))</f>
        <v/>
      </c>
      <c r="T10" s="11" t="inlineStr">
        <is>
          <t>Jefe de bodega</t>
        </is>
      </c>
      <c r="U10" s="12" t="n">
        <v>46356</v>
      </c>
      <c r="V10" s="11" t="inlineStr">
        <is>
          <t>En curso</t>
        </is>
      </c>
      <c r="W10" s="12" t="n">
        <v>46322</v>
      </c>
      <c r="X10" s="13">
        <f>IF(W10="","",EDATE(W10,12))</f>
        <v/>
      </c>
      <c r="Y10" s="10">
        <f>IF(F10="","",TRIM(IF(OR(H10="Higiénico",H10="Ergonómico",H10="Psicosocial"),"Evaluar con protocolo MINSAL. ","")&amp;IF(AND(OR(N10="Importante",N10="Intolerable"),S10="Solo EPP"),"Solo EPP en riesgo alto: revisar art. 9. ","")&amp;IF(S10="Sin medida","Sin medida de control. ","")&amp;IF(AND(N10="Intolerable",V10&lt;&gt;"Implementada"),"No iniciar ni continuar la tarea. ","")&amp;IF(AND(U10&lt;&gt;"",U10&lt;TODAY(),V10&lt;&gt;"Implementada"),"Plazo vencido. ","")&amp;IF(AND(X10&lt;&gt;"",X10&lt;TODAY()),"Revisión anual vencida.","")))</f>
        <v/>
      </c>
    </row>
    <row r="11" ht="46" customHeight="1">
      <c r="A11" s="10">
        <f>IF(F11="","",ROW()-4)</f>
        <v/>
      </c>
      <c r="B11" s="11" t="inlineStr">
        <is>
          <t>Mantención</t>
        </is>
      </c>
      <c r="C11" s="11" t="inlineStr">
        <is>
          <t>Cambio de rodamientos en altura</t>
        </is>
      </c>
      <c r="D11" s="11" t="inlineStr">
        <is>
          <t>Técnico mecánico</t>
        </is>
      </c>
      <c r="E11" s="11" t="inlineStr">
        <is>
          <t>No</t>
        </is>
      </c>
      <c r="F11" s="11" t="inlineStr">
        <is>
          <t>Trabajo sobre 1,8 m</t>
        </is>
      </c>
      <c r="G11" s="11" t="inlineStr">
        <is>
          <t>Caída de distinto nivel</t>
        </is>
      </c>
      <c r="H11" s="11" t="inlineStr">
        <is>
          <t>Seguridad</t>
        </is>
      </c>
      <c r="I11" s="11" t="n">
        <v>0</v>
      </c>
      <c r="J11" s="11" t="n">
        <v>2</v>
      </c>
      <c r="K11" s="11" t="n">
        <v>2</v>
      </c>
      <c r="L11" s="11" t="n">
        <v>4</v>
      </c>
      <c r="M11" s="10">
        <f>IF(OR(K11="",L11=""),"",K11*L11)</f>
        <v/>
      </c>
      <c r="N11" s="10">
        <f>IF(M11="","",IF(M11&lt;=2,"Tolerable",IF(M11=4,"Moderado",IF(M11=8,"Importante",IF(M11=16,"Intolerable","Revisar P y C")))))</f>
        <v/>
      </c>
      <c r="O11" s="11" t="inlineStr">
        <is>
          <t>Bajar el motor al suelo para el cambio</t>
        </is>
      </c>
      <c r="P11" s="11" t="inlineStr">
        <is>
          <t>Plataforma con baranda</t>
        </is>
      </c>
      <c r="Q11" s="11" t="inlineStr">
        <is>
          <t>Permiso de trabajo en altura</t>
        </is>
      </c>
      <c r="R11" s="11" t="inlineStr">
        <is>
          <t>Arnés</t>
        </is>
      </c>
      <c r="S11" s="10">
        <f>IF(F11="","",IF(O11&lt;&gt;"","Eliminar",IF(P11&lt;&gt;"","Ingeniería",IF(Q11&lt;&gt;"","Administrativa",IF(R11&lt;&gt;"","Solo EPP","Sin medida")))))</f>
        <v/>
      </c>
      <c r="T11" s="11" t="inlineStr">
        <is>
          <t>Jefe de mantención</t>
        </is>
      </c>
      <c r="U11" s="12" t="n">
        <v>46346</v>
      </c>
      <c r="V11" s="11" t="inlineStr">
        <is>
          <t>Pendiente</t>
        </is>
      </c>
      <c r="W11" s="12" t="n">
        <v>46322</v>
      </c>
      <c r="X11" s="13">
        <f>IF(W11="","",EDATE(W11,12))</f>
        <v/>
      </c>
      <c r="Y11" s="10">
        <f>IF(F11="","",TRIM(IF(OR(H11="Higiénico",H11="Ergonómico",H11="Psicosocial"),"Evaluar con protocolo MINSAL. ","")&amp;IF(AND(OR(N11="Importante",N11="Intolerable"),S11="Solo EPP"),"Solo EPP en riesgo alto: revisar art. 9. ","")&amp;IF(S11="Sin medida","Sin medida de control. ","")&amp;IF(AND(N11="Intolerable",V11&lt;&gt;"Implementada"),"No iniciar ni continuar la tarea. ","")&amp;IF(AND(U11&lt;&gt;"",U11&lt;TODAY(),V11&lt;&gt;"Implementada"),"Plazo vencido. ","")&amp;IF(AND(X11&lt;&gt;"",X11&lt;TODAY()),"Revisión anual vencida.","")))</f>
        <v/>
      </c>
    </row>
    <row r="12" ht="46" customHeight="1">
      <c r="A12" s="10">
        <f>IF(F12="","",ROW()-4)</f>
        <v/>
      </c>
      <c r="B12" s="11" t="inlineStr">
        <is>
          <t>Sala de máquinas</t>
        </is>
      </c>
      <c r="C12" s="11" t="inlineStr">
        <is>
          <t>Revisión de la sala de amoníaco</t>
        </is>
      </c>
      <c r="D12" s="11" t="inlineStr">
        <is>
          <t>Técnico de frío</t>
        </is>
      </c>
      <c r="E12" s="11" t="inlineStr">
        <is>
          <t>No</t>
        </is>
      </c>
      <c r="F12" s="11" t="inlineStr">
        <is>
          <t>Fuga de amoníaco</t>
        </is>
      </c>
      <c r="G12" s="11" t="inlineStr">
        <is>
          <t>Intoxicación</t>
        </is>
      </c>
      <c r="H12" s="11" t="inlineStr">
        <is>
          <t>Emergencia o desastre</t>
        </is>
      </c>
      <c r="I12" s="11" t="n">
        <v>0</v>
      </c>
      <c r="J12" s="11" t="n">
        <v>2</v>
      </c>
      <c r="K12" s="11" t="n">
        <v>2</v>
      </c>
      <c r="L12" s="11" t="n">
        <v>4</v>
      </c>
      <c r="M12" s="10">
        <f>IF(OR(K12="",L12=""),"",K12*L12)</f>
        <v/>
      </c>
      <c r="N12" s="10">
        <f>IF(M12="","",IF(M12&lt;=2,"Tolerable",IF(M12=4,"Moderado",IF(M12=8,"Importante",IF(M12=16,"Intolerable","Revisar P y C")))))</f>
        <v/>
      </c>
      <c r="O12" s="11" t="n"/>
      <c r="P12" s="11" t="inlineStr">
        <is>
          <t>Detector de amoníaco con alarma y ventilación</t>
        </is>
      </c>
      <c r="Q12" s="11" t="inlineStr">
        <is>
          <t>Plan de emergencia ensayado una vez al año</t>
        </is>
      </c>
      <c r="R12" s="11" t="inlineStr">
        <is>
          <t>Equipo de respiración</t>
        </is>
      </c>
      <c r="S12" s="10">
        <f>IF(F12="","",IF(O12&lt;&gt;"","Eliminar",IF(P12&lt;&gt;"","Ingeniería",IF(Q12&lt;&gt;"","Administrativa",IF(R12&lt;&gt;"","Solo EPP","Sin medida")))))</f>
        <v/>
      </c>
      <c r="T12" s="11" t="inlineStr">
        <is>
          <t>Jefe de mantención</t>
        </is>
      </c>
      <c r="U12" s="12" t="n">
        <v>46310</v>
      </c>
      <c r="V12" s="11" t="inlineStr">
        <is>
          <t>En curso</t>
        </is>
      </c>
      <c r="W12" s="12" t="n">
        <v>46322</v>
      </c>
      <c r="X12" s="13">
        <f>IF(W12="","",EDATE(W12,12))</f>
        <v/>
      </c>
      <c r="Y12" s="10">
        <f>IF(F12="","",TRIM(IF(OR(H12="Higiénico",H12="Ergonómico",H12="Psicosocial"),"Evaluar con protocolo MINSAL. ","")&amp;IF(AND(OR(N12="Importante",N12="Intolerable"),S12="Solo EPP"),"Solo EPP en riesgo alto: revisar art. 9. ","")&amp;IF(S12="Sin medida","Sin medida de control. ","")&amp;IF(AND(N12="Intolerable",V12&lt;&gt;"Implementada"),"No iniciar ni continuar la tarea. ","")&amp;IF(AND(U12&lt;&gt;"",U12&lt;TODAY(),V12&lt;&gt;"Implementada"),"Plazo vencido. ","")&amp;IF(AND(X12&lt;&gt;"",X12&lt;TODAY()),"Revisión anual vencida.","")))</f>
        <v/>
      </c>
    </row>
    <row r="13" ht="46" customHeight="1">
      <c r="A13" s="10">
        <f>IF(F13="","",ROW()-4)</f>
        <v/>
      </c>
      <c r="B13" s="11" t="inlineStr">
        <is>
          <t>Despacho</t>
        </is>
      </c>
      <c r="C13" s="11" t="inlineStr">
        <is>
          <t>Carga de camiones con grúa horquilla</t>
        </is>
      </c>
      <c r="D13" s="11" t="inlineStr">
        <is>
          <t>Operador de grúa</t>
        </is>
      </c>
      <c r="E13" s="11" t="inlineStr">
        <is>
          <t>Sí</t>
        </is>
      </c>
      <c r="F13" s="11" t="inlineStr">
        <is>
          <t>Grúa en movimiento cerca de personas</t>
        </is>
      </c>
      <c r="G13" s="11" t="inlineStr">
        <is>
          <t>Atropello</t>
        </is>
      </c>
      <c r="H13" s="11" t="inlineStr">
        <is>
          <t>Seguridad</t>
        </is>
      </c>
      <c r="I13" s="11" t="n">
        <v>0</v>
      </c>
      <c r="J13" s="11" t="n">
        <v>3</v>
      </c>
      <c r="K13" s="11" t="n">
        <v>4</v>
      </c>
      <c r="L13" s="11" t="n">
        <v>4</v>
      </c>
      <c r="M13" s="10">
        <f>IF(OR(K13="",L13=""),"",K13*L13)</f>
        <v/>
      </c>
      <c r="N13" s="10">
        <f>IF(M13="","",IF(M13&lt;=2,"Tolerable",IF(M13=4,"Moderado",IF(M13=8,"Importante",IF(M13=16,"Intolerable","Revisar P y C")))))</f>
        <v/>
      </c>
      <c r="O13" s="11" t="n"/>
      <c r="P13" s="11" t="n"/>
      <c r="Q13" s="11" t="n"/>
      <c r="R13" s="11" t="inlineStr">
        <is>
          <t>Chaleco reflectante</t>
        </is>
      </c>
      <c r="S13" s="10">
        <f>IF(F13="","",IF(O13&lt;&gt;"","Eliminar",IF(P13&lt;&gt;"","Ingeniería",IF(Q13&lt;&gt;"","Administrativa",IF(R13&lt;&gt;"","Solo EPP","Sin medida")))))</f>
        <v/>
      </c>
      <c r="T13" s="11" t="inlineStr">
        <is>
          <t>Jefe de bodega</t>
        </is>
      </c>
      <c r="U13" s="12" t="n">
        <v>46331</v>
      </c>
      <c r="V13" s="11" t="inlineStr">
        <is>
          <t>Pendiente</t>
        </is>
      </c>
      <c r="W13" s="12" t="n">
        <v>46322</v>
      </c>
      <c r="X13" s="13">
        <f>IF(W13="","",EDATE(W13,12))</f>
        <v/>
      </c>
      <c r="Y13" s="10">
        <f>IF(F13="","",TRIM(IF(OR(H13="Higiénico",H13="Ergonómico",H13="Psicosocial"),"Evaluar con protocolo MINSAL. ","")&amp;IF(AND(OR(N13="Importante",N13="Intolerable"),S13="Solo EPP"),"Solo EPP en riesgo alto: revisar art. 9. ","")&amp;IF(S13="Sin medida","Sin medida de control. ","")&amp;IF(AND(N13="Intolerable",V13&lt;&gt;"Implementada"),"No iniciar ni continuar la tarea. ","")&amp;IF(AND(U13&lt;&gt;"",U13&lt;TODAY(),V13&lt;&gt;"Implementada"),"Plazo vencido. ","")&amp;IF(AND(X13&lt;&gt;"",X13&lt;TODAY()),"Revisión anual vencida.","")))</f>
        <v/>
      </c>
    </row>
    <row r="14" ht="46" customHeight="1">
      <c r="A14" s="10">
        <f>IF(F14="","",ROW()-4)</f>
        <v/>
      </c>
      <c r="B14" s="11" t="inlineStr">
        <is>
          <t>Administración</t>
        </is>
      </c>
      <c r="C14" s="11" t="inlineStr">
        <is>
          <t>Atención de reclamos de clientes</t>
        </is>
      </c>
      <c r="D14" s="11" t="inlineStr">
        <is>
          <t>Ejecutiva de servicio</t>
        </is>
      </c>
      <c r="E14" s="11" t="inlineStr">
        <is>
          <t>Sí</t>
        </is>
      </c>
      <c r="F14" s="11" t="inlineStr">
        <is>
          <t>Trato agresivo de terceros</t>
        </is>
      </c>
      <c r="G14" s="11" t="inlineStr">
        <is>
          <t>Estrés o violencia en el trabajo</t>
        </is>
      </c>
      <c r="H14" s="11" t="inlineStr">
        <is>
          <t>Psicosocial</t>
        </is>
      </c>
      <c r="I14" s="11" t="n">
        <v>2</v>
      </c>
      <c r="J14" s="11" t="n">
        <v>0</v>
      </c>
      <c r="K14" s="11" t="n">
        <v>2</v>
      </c>
      <c r="L14" s="11" t="n">
        <v>2</v>
      </c>
      <c r="M14" s="10">
        <f>IF(OR(K14="",L14=""),"",K14*L14)</f>
        <v/>
      </c>
      <c r="N14" s="10">
        <f>IF(M14="","",IF(M14&lt;=2,"Tolerable",IF(M14=4,"Moderado",IF(M14=8,"Importante",IF(M14=16,"Intolerable","Revisar P y C")))))</f>
        <v/>
      </c>
      <c r="O14" s="11" t="n"/>
      <c r="P14" s="11" t="n"/>
      <c r="Q14" s="11" t="inlineStr">
        <is>
          <t>Protocolo de atención y derivación</t>
        </is>
      </c>
      <c r="R14" s="11" t="n"/>
      <c r="S14" s="10">
        <f>IF(F14="","",IF(O14&lt;&gt;"","Eliminar",IF(P14&lt;&gt;"","Ingeniería",IF(Q14&lt;&gt;"","Administrativa",IF(R14&lt;&gt;"","Solo EPP","Sin medida")))))</f>
        <v/>
      </c>
      <c r="T14" s="11" t="inlineStr">
        <is>
          <t>Jefa de personas</t>
        </is>
      </c>
      <c r="U14" s="12" t="n">
        <v>46418</v>
      </c>
      <c r="V14" s="11" t="inlineStr">
        <is>
          <t>Pendiente</t>
        </is>
      </c>
      <c r="W14" s="12" t="n">
        <v>46322</v>
      </c>
      <c r="X14" s="13">
        <f>IF(W14="","",EDATE(W14,12))</f>
        <v/>
      </c>
      <c r="Y14" s="10">
        <f>IF(F14="","",TRIM(IF(OR(H14="Higiénico",H14="Ergonómico",H14="Psicosocial"),"Evaluar con protocolo MINSAL. ","")&amp;IF(AND(OR(N14="Importante",N14="Intolerable"),S14="Solo EPP"),"Solo EPP en riesgo alto: revisar art. 9. ","")&amp;IF(S14="Sin medida","Sin medida de control. ","")&amp;IF(AND(N14="Intolerable",V14&lt;&gt;"Implementada"),"No iniciar ni continuar la tarea. ","")&amp;IF(AND(U14&lt;&gt;"",U14&lt;TODAY(),V14&lt;&gt;"Implementada"),"Plazo vencido. ","")&amp;IF(AND(X14&lt;&gt;"",X14&lt;TODAY()),"Revisión anual vencida.","")))</f>
        <v/>
      </c>
    </row>
    <row r="15">
      <c r="A15" s="10">
        <f>IF(F15="","",ROW()-4)</f>
        <v/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0">
        <f>IF(OR(K15="",L15=""),"",K15*L15)</f>
        <v/>
      </c>
      <c r="N15" s="10">
        <f>IF(M15="","",IF(M15&lt;=2,"Tolerable",IF(M15=4,"Moderado",IF(M15=8,"Importante",IF(M15=16,"Intolerable","Revisar P y C")))))</f>
        <v/>
      </c>
      <c r="O15" s="11" t="n"/>
      <c r="P15" s="11" t="n"/>
      <c r="Q15" s="11" t="n"/>
      <c r="R15" s="11" t="n"/>
      <c r="S15" s="10">
        <f>IF(F15="","",IF(O15&lt;&gt;"","Eliminar",IF(P15&lt;&gt;"","Ingeniería",IF(Q15&lt;&gt;"","Administrativa",IF(R15&lt;&gt;"","Solo EPP","Sin medida")))))</f>
        <v/>
      </c>
      <c r="T15" s="11" t="n"/>
      <c r="U15" s="12" t="n"/>
      <c r="V15" s="11" t="n"/>
      <c r="W15" s="12" t="n"/>
      <c r="X15" s="13">
        <f>IF(W15="","",EDATE(W15,12))</f>
        <v/>
      </c>
      <c r="Y15" s="10">
        <f>IF(F15="","",TRIM(IF(OR(H15="Higiénico",H15="Ergonómico",H15="Psicosocial"),"Evaluar con protocolo MINSAL. ","")&amp;IF(AND(OR(N15="Importante",N15="Intolerable"),S15="Solo EPP"),"Solo EPP en riesgo alto: revisar art. 9. ","")&amp;IF(S15="Sin medida","Sin medida de control. ","")&amp;IF(AND(N15="Intolerable",V15&lt;&gt;"Implementada"),"No iniciar ni continuar la tarea. ","")&amp;IF(AND(U15&lt;&gt;"",U15&lt;TODAY(),V15&lt;&gt;"Implementada"),"Plazo vencido. ","")&amp;IF(AND(X15&lt;&gt;"",X15&lt;TODAY()),"Revisión anual vencida.","")))</f>
        <v/>
      </c>
    </row>
    <row r="16">
      <c r="A16" s="10">
        <f>IF(F16="","",ROW()-4)</f>
        <v/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0">
        <f>IF(OR(K16="",L16=""),"",K16*L16)</f>
        <v/>
      </c>
      <c r="N16" s="10">
        <f>IF(M16="","",IF(M16&lt;=2,"Tolerable",IF(M16=4,"Moderado",IF(M16=8,"Importante",IF(M16=16,"Intolerable","Revisar P y C")))))</f>
        <v/>
      </c>
      <c r="O16" s="11" t="n"/>
      <c r="P16" s="11" t="n"/>
      <c r="Q16" s="11" t="n"/>
      <c r="R16" s="11" t="n"/>
      <c r="S16" s="10">
        <f>IF(F16="","",IF(O16&lt;&gt;"","Eliminar",IF(P16&lt;&gt;"","Ingeniería",IF(Q16&lt;&gt;"","Administrativa",IF(R16&lt;&gt;"","Solo EPP","Sin medida")))))</f>
        <v/>
      </c>
      <c r="T16" s="11" t="n"/>
      <c r="U16" s="12" t="n"/>
      <c r="V16" s="11" t="n"/>
      <c r="W16" s="12" t="n"/>
      <c r="X16" s="13">
        <f>IF(W16="","",EDATE(W16,12))</f>
        <v/>
      </c>
      <c r="Y16" s="10">
        <f>IF(F16="","",TRIM(IF(OR(H16="Higiénico",H16="Ergonómico",H16="Psicosocial"),"Evaluar con protocolo MINSAL. ","")&amp;IF(AND(OR(N16="Importante",N16="Intolerable"),S16="Solo EPP"),"Solo EPP en riesgo alto: revisar art. 9. ","")&amp;IF(S16="Sin medida","Sin medida de control. ","")&amp;IF(AND(N16="Intolerable",V16&lt;&gt;"Implementada"),"No iniciar ni continuar la tarea. ","")&amp;IF(AND(U16&lt;&gt;"",U16&lt;TODAY(),V16&lt;&gt;"Implementada"),"Plazo vencido. ","")&amp;IF(AND(X16&lt;&gt;"",X16&lt;TODAY()),"Revisión anual vencida.","")))</f>
        <v/>
      </c>
    </row>
    <row r="17">
      <c r="A17" s="10">
        <f>IF(F17="","",ROW()-4)</f>
        <v/>
      </c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0">
        <f>IF(OR(K17="",L17=""),"",K17*L17)</f>
        <v/>
      </c>
      <c r="N17" s="10">
        <f>IF(M17="","",IF(M17&lt;=2,"Tolerable",IF(M17=4,"Moderado",IF(M17=8,"Importante",IF(M17=16,"Intolerable","Revisar P y C")))))</f>
        <v/>
      </c>
      <c r="O17" s="11" t="n"/>
      <c r="P17" s="11" t="n"/>
      <c r="Q17" s="11" t="n"/>
      <c r="R17" s="11" t="n"/>
      <c r="S17" s="10">
        <f>IF(F17="","",IF(O17&lt;&gt;"","Eliminar",IF(P17&lt;&gt;"","Ingeniería",IF(Q17&lt;&gt;"","Administrativa",IF(R17&lt;&gt;"","Solo EPP","Sin medida")))))</f>
        <v/>
      </c>
      <c r="T17" s="11" t="n"/>
      <c r="U17" s="12" t="n"/>
      <c r="V17" s="11" t="n"/>
      <c r="W17" s="12" t="n"/>
      <c r="X17" s="13">
        <f>IF(W17="","",EDATE(W17,12))</f>
        <v/>
      </c>
      <c r="Y17" s="10">
        <f>IF(F17="","",TRIM(IF(OR(H17="Higiénico",H17="Ergonómico",H17="Psicosocial"),"Evaluar con protocolo MINSAL. ","")&amp;IF(AND(OR(N17="Importante",N17="Intolerable"),S17="Solo EPP"),"Solo EPP en riesgo alto: revisar art. 9. ","")&amp;IF(S17="Sin medida","Sin medida de control. ","")&amp;IF(AND(N17="Intolerable",V17&lt;&gt;"Implementada"),"No iniciar ni continuar la tarea. ","")&amp;IF(AND(U17&lt;&gt;"",U17&lt;TODAY(),V17&lt;&gt;"Implementada"),"Plazo vencido. ","")&amp;IF(AND(X17&lt;&gt;"",X17&lt;TODAY()),"Revisión anual vencida.","")))</f>
        <v/>
      </c>
    </row>
    <row r="18">
      <c r="A18" s="10">
        <f>IF(F18="","",ROW()-4)</f>
        <v/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0">
        <f>IF(OR(K18="",L18=""),"",K18*L18)</f>
        <v/>
      </c>
      <c r="N18" s="10">
        <f>IF(M18="","",IF(M18&lt;=2,"Tolerable",IF(M18=4,"Moderado",IF(M18=8,"Importante",IF(M18=16,"Intolerable","Revisar P y C")))))</f>
        <v/>
      </c>
      <c r="O18" s="11" t="n"/>
      <c r="P18" s="11" t="n"/>
      <c r="Q18" s="11" t="n"/>
      <c r="R18" s="11" t="n"/>
      <c r="S18" s="10">
        <f>IF(F18="","",IF(O18&lt;&gt;"","Eliminar",IF(P18&lt;&gt;"","Ingeniería",IF(Q18&lt;&gt;"","Administrativa",IF(R18&lt;&gt;"","Solo EPP","Sin medida")))))</f>
        <v/>
      </c>
      <c r="T18" s="11" t="n"/>
      <c r="U18" s="12" t="n"/>
      <c r="V18" s="11" t="n"/>
      <c r="W18" s="12" t="n"/>
      <c r="X18" s="13">
        <f>IF(W18="","",EDATE(W18,12))</f>
        <v/>
      </c>
      <c r="Y18" s="10">
        <f>IF(F18="","",TRIM(IF(OR(H18="Higiénico",H18="Ergonómico",H18="Psicosocial"),"Evaluar con protocolo MINSAL. ","")&amp;IF(AND(OR(N18="Importante",N18="Intolerable"),S18="Solo EPP"),"Solo EPP en riesgo alto: revisar art. 9. ","")&amp;IF(S18="Sin medida","Sin medida de control. ","")&amp;IF(AND(N18="Intolerable",V18&lt;&gt;"Implementada"),"No iniciar ni continuar la tarea. ","")&amp;IF(AND(U18&lt;&gt;"",U18&lt;TODAY(),V18&lt;&gt;"Implementada"),"Plazo vencido. ","")&amp;IF(AND(X18&lt;&gt;"",X18&lt;TODAY()),"Revisión anual vencida.","")))</f>
        <v/>
      </c>
    </row>
    <row r="19">
      <c r="A19" s="10">
        <f>IF(F19="","",ROW()-4)</f>
        <v/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0">
        <f>IF(OR(K19="",L19=""),"",K19*L19)</f>
        <v/>
      </c>
      <c r="N19" s="10">
        <f>IF(M19="","",IF(M19&lt;=2,"Tolerable",IF(M19=4,"Moderado",IF(M19=8,"Importante",IF(M19=16,"Intolerable","Revisar P y C")))))</f>
        <v/>
      </c>
      <c r="O19" s="11" t="n"/>
      <c r="P19" s="11" t="n"/>
      <c r="Q19" s="11" t="n"/>
      <c r="R19" s="11" t="n"/>
      <c r="S19" s="10">
        <f>IF(F19="","",IF(O19&lt;&gt;"","Eliminar",IF(P19&lt;&gt;"","Ingeniería",IF(Q19&lt;&gt;"","Administrativa",IF(R19&lt;&gt;"","Solo EPP","Sin medida")))))</f>
        <v/>
      </c>
      <c r="T19" s="11" t="n"/>
      <c r="U19" s="12" t="n"/>
      <c r="V19" s="11" t="n"/>
      <c r="W19" s="12" t="n"/>
      <c r="X19" s="13">
        <f>IF(W19="","",EDATE(W19,12))</f>
        <v/>
      </c>
      <c r="Y19" s="10">
        <f>IF(F19="","",TRIM(IF(OR(H19="Higiénico",H19="Ergonómico",H19="Psicosocial"),"Evaluar con protocolo MINSAL. ","")&amp;IF(AND(OR(N19="Importante",N19="Intolerable"),S19="Solo EPP"),"Solo EPP en riesgo alto: revisar art. 9. ","")&amp;IF(S19="Sin medida","Sin medida de control. ","")&amp;IF(AND(N19="Intolerable",V19&lt;&gt;"Implementada"),"No iniciar ni continuar la tarea. ","")&amp;IF(AND(U19&lt;&gt;"",U19&lt;TODAY(),V19&lt;&gt;"Implementada"),"Plazo vencido. ","")&amp;IF(AND(X19&lt;&gt;"",X19&lt;TODAY()),"Revisión anual vencida.","")))</f>
        <v/>
      </c>
    </row>
    <row r="20">
      <c r="A20" s="10">
        <f>IF(F20="","",ROW()-4)</f>
        <v/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0">
        <f>IF(OR(K20="",L20=""),"",K20*L20)</f>
        <v/>
      </c>
      <c r="N20" s="10">
        <f>IF(M20="","",IF(M20&lt;=2,"Tolerable",IF(M20=4,"Moderado",IF(M20=8,"Importante",IF(M20=16,"Intolerable","Revisar P y C")))))</f>
        <v/>
      </c>
      <c r="O20" s="11" t="n"/>
      <c r="P20" s="11" t="n"/>
      <c r="Q20" s="11" t="n"/>
      <c r="R20" s="11" t="n"/>
      <c r="S20" s="10">
        <f>IF(F20="","",IF(O20&lt;&gt;"","Eliminar",IF(P20&lt;&gt;"","Ingeniería",IF(Q20&lt;&gt;"","Administrativa",IF(R20&lt;&gt;"","Solo EPP","Sin medida")))))</f>
        <v/>
      </c>
      <c r="T20" s="11" t="n"/>
      <c r="U20" s="12" t="n"/>
      <c r="V20" s="11" t="n"/>
      <c r="W20" s="12" t="n"/>
      <c r="X20" s="13">
        <f>IF(W20="","",EDATE(W20,12))</f>
        <v/>
      </c>
      <c r="Y20" s="10">
        <f>IF(F20="","",TRIM(IF(OR(H20="Higiénico",H20="Ergonómico",H20="Psicosocial"),"Evaluar con protocolo MINSAL. ","")&amp;IF(AND(OR(N20="Importante",N20="Intolerable"),S20="Solo EPP"),"Solo EPP en riesgo alto: revisar art. 9. ","")&amp;IF(S20="Sin medida","Sin medida de control. ","")&amp;IF(AND(N20="Intolerable",V20&lt;&gt;"Implementada"),"No iniciar ni continuar la tarea. ","")&amp;IF(AND(U20&lt;&gt;"",U20&lt;TODAY(),V20&lt;&gt;"Implementada"),"Plazo vencido. ","")&amp;IF(AND(X20&lt;&gt;"",X20&lt;TODAY()),"Revisión anual vencida.","")))</f>
        <v/>
      </c>
    </row>
    <row r="21">
      <c r="A21" s="10">
        <f>IF(F21="","",ROW()-4)</f>
        <v/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0">
        <f>IF(OR(K21="",L21=""),"",K21*L21)</f>
        <v/>
      </c>
      <c r="N21" s="10">
        <f>IF(M21="","",IF(M21&lt;=2,"Tolerable",IF(M21=4,"Moderado",IF(M21=8,"Importante",IF(M21=16,"Intolerable","Revisar P y C")))))</f>
        <v/>
      </c>
      <c r="O21" s="11" t="n"/>
      <c r="P21" s="11" t="n"/>
      <c r="Q21" s="11" t="n"/>
      <c r="R21" s="11" t="n"/>
      <c r="S21" s="10">
        <f>IF(F21="","",IF(O21&lt;&gt;"","Eliminar",IF(P21&lt;&gt;"","Ingeniería",IF(Q21&lt;&gt;"","Administrativa",IF(R21&lt;&gt;"","Solo EPP","Sin medida")))))</f>
        <v/>
      </c>
      <c r="T21" s="11" t="n"/>
      <c r="U21" s="12" t="n"/>
      <c r="V21" s="11" t="n"/>
      <c r="W21" s="12" t="n"/>
      <c r="X21" s="13">
        <f>IF(W21="","",EDATE(W21,12))</f>
        <v/>
      </c>
      <c r="Y21" s="10">
        <f>IF(F21="","",TRIM(IF(OR(H21="Higiénico",H21="Ergonómico",H21="Psicosocial"),"Evaluar con protocolo MINSAL. ","")&amp;IF(AND(OR(N21="Importante",N21="Intolerable"),S21="Solo EPP"),"Solo EPP en riesgo alto: revisar art. 9. ","")&amp;IF(S21="Sin medida","Sin medida de control. ","")&amp;IF(AND(N21="Intolerable",V21&lt;&gt;"Implementada"),"No iniciar ni continuar la tarea. ","")&amp;IF(AND(U21&lt;&gt;"",U21&lt;TODAY(),V21&lt;&gt;"Implementada"),"Plazo vencido. ","")&amp;IF(AND(X21&lt;&gt;"",X21&lt;TODAY()),"Revisión anual vencida.","")))</f>
        <v/>
      </c>
    </row>
    <row r="22">
      <c r="A22" s="10">
        <f>IF(F22="","",ROW()-4)</f>
        <v/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0">
        <f>IF(OR(K22="",L22=""),"",K22*L22)</f>
        <v/>
      </c>
      <c r="N22" s="10">
        <f>IF(M22="","",IF(M22&lt;=2,"Tolerable",IF(M22=4,"Moderado",IF(M22=8,"Importante",IF(M22=16,"Intolerable","Revisar P y C")))))</f>
        <v/>
      </c>
      <c r="O22" s="11" t="n"/>
      <c r="P22" s="11" t="n"/>
      <c r="Q22" s="11" t="n"/>
      <c r="R22" s="11" t="n"/>
      <c r="S22" s="10">
        <f>IF(F22="","",IF(O22&lt;&gt;"","Eliminar",IF(P22&lt;&gt;"","Ingeniería",IF(Q22&lt;&gt;"","Administrativa",IF(R22&lt;&gt;"","Solo EPP","Sin medida")))))</f>
        <v/>
      </c>
      <c r="T22" s="11" t="n"/>
      <c r="U22" s="12" t="n"/>
      <c r="V22" s="11" t="n"/>
      <c r="W22" s="12" t="n"/>
      <c r="X22" s="13">
        <f>IF(W22="","",EDATE(W22,12))</f>
        <v/>
      </c>
      <c r="Y22" s="10">
        <f>IF(F22="","",TRIM(IF(OR(H22="Higiénico",H22="Ergonómico",H22="Psicosocial"),"Evaluar con protocolo MINSAL. ","")&amp;IF(AND(OR(N22="Importante",N22="Intolerable"),S22="Solo EPP"),"Solo EPP en riesgo alto: revisar art. 9. ","")&amp;IF(S22="Sin medida","Sin medida de control. ","")&amp;IF(AND(N22="Intolerable",V22&lt;&gt;"Implementada"),"No iniciar ni continuar la tarea. ","")&amp;IF(AND(U22&lt;&gt;"",U22&lt;TODAY(),V22&lt;&gt;"Implementada"),"Plazo vencido. ","")&amp;IF(AND(X22&lt;&gt;"",X22&lt;TODAY()),"Revisión anual vencida.","")))</f>
        <v/>
      </c>
    </row>
    <row r="23">
      <c r="A23" s="10">
        <f>IF(F23="","",ROW()-4)</f>
        <v/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0">
        <f>IF(OR(K23="",L23=""),"",K23*L23)</f>
        <v/>
      </c>
      <c r="N23" s="10">
        <f>IF(M23="","",IF(M23&lt;=2,"Tolerable",IF(M23=4,"Moderado",IF(M23=8,"Importante",IF(M23=16,"Intolerable","Revisar P y C")))))</f>
        <v/>
      </c>
      <c r="O23" s="11" t="n"/>
      <c r="P23" s="11" t="n"/>
      <c r="Q23" s="11" t="n"/>
      <c r="R23" s="11" t="n"/>
      <c r="S23" s="10">
        <f>IF(F23="","",IF(O23&lt;&gt;"","Eliminar",IF(P23&lt;&gt;"","Ingeniería",IF(Q23&lt;&gt;"","Administrativa",IF(R23&lt;&gt;"","Solo EPP","Sin medida")))))</f>
        <v/>
      </c>
      <c r="T23" s="11" t="n"/>
      <c r="U23" s="12" t="n"/>
      <c r="V23" s="11" t="n"/>
      <c r="W23" s="12" t="n"/>
      <c r="X23" s="13">
        <f>IF(W23="","",EDATE(W23,12))</f>
        <v/>
      </c>
      <c r="Y23" s="10">
        <f>IF(F23="","",TRIM(IF(OR(H23="Higiénico",H23="Ergonómico",H23="Psicosocial"),"Evaluar con protocolo MINSAL. ","")&amp;IF(AND(OR(N23="Importante",N23="Intolerable"),S23="Solo EPP"),"Solo EPP en riesgo alto: revisar art. 9. ","")&amp;IF(S23="Sin medida","Sin medida de control. ","")&amp;IF(AND(N23="Intolerable",V23&lt;&gt;"Implementada"),"No iniciar ni continuar la tarea. ","")&amp;IF(AND(U23&lt;&gt;"",U23&lt;TODAY(),V23&lt;&gt;"Implementada"),"Plazo vencido. ","")&amp;IF(AND(X23&lt;&gt;"",X23&lt;TODAY()),"Revisión anual vencida.","")))</f>
        <v/>
      </c>
    </row>
    <row r="24">
      <c r="A24" s="10">
        <f>IF(F24="","",ROW()-4)</f>
        <v/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0">
        <f>IF(OR(K24="",L24=""),"",K24*L24)</f>
        <v/>
      </c>
      <c r="N24" s="10">
        <f>IF(M24="","",IF(M24&lt;=2,"Tolerable",IF(M24=4,"Moderado",IF(M24=8,"Importante",IF(M24=16,"Intolerable","Revisar P y C")))))</f>
        <v/>
      </c>
      <c r="O24" s="11" t="n"/>
      <c r="P24" s="11" t="n"/>
      <c r="Q24" s="11" t="n"/>
      <c r="R24" s="11" t="n"/>
      <c r="S24" s="10">
        <f>IF(F24="","",IF(O24&lt;&gt;"","Eliminar",IF(P24&lt;&gt;"","Ingeniería",IF(Q24&lt;&gt;"","Administrativa",IF(R24&lt;&gt;"","Solo EPP","Sin medida")))))</f>
        <v/>
      </c>
      <c r="T24" s="11" t="n"/>
      <c r="U24" s="12" t="n"/>
      <c r="V24" s="11" t="n"/>
      <c r="W24" s="12" t="n"/>
      <c r="X24" s="13">
        <f>IF(W24="","",EDATE(W24,12))</f>
        <v/>
      </c>
      <c r="Y24" s="10">
        <f>IF(F24="","",TRIM(IF(OR(H24="Higiénico",H24="Ergonómico",H24="Psicosocial"),"Evaluar con protocolo MINSAL. ","")&amp;IF(AND(OR(N24="Importante",N24="Intolerable"),S24="Solo EPP"),"Solo EPP en riesgo alto: revisar art. 9. ","")&amp;IF(S24="Sin medida","Sin medida de control. ","")&amp;IF(AND(N24="Intolerable",V24&lt;&gt;"Implementada"),"No iniciar ni continuar la tarea. ","")&amp;IF(AND(U24&lt;&gt;"",U24&lt;TODAY(),V24&lt;&gt;"Implementada"),"Plazo vencido. ","")&amp;IF(AND(X24&lt;&gt;"",X24&lt;TODAY()),"Revisión anual vencida.","")))</f>
        <v/>
      </c>
    </row>
    <row r="25">
      <c r="A25" s="10">
        <f>IF(F25="","",ROW()-4)</f>
        <v/>
      </c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0">
        <f>IF(OR(K25="",L25=""),"",K25*L25)</f>
        <v/>
      </c>
      <c r="N25" s="10">
        <f>IF(M25="","",IF(M25&lt;=2,"Tolerable",IF(M25=4,"Moderado",IF(M25=8,"Importante",IF(M25=16,"Intolerable","Revisar P y C")))))</f>
        <v/>
      </c>
      <c r="O25" s="11" t="n"/>
      <c r="P25" s="11" t="n"/>
      <c r="Q25" s="11" t="n"/>
      <c r="R25" s="11" t="n"/>
      <c r="S25" s="10">
        <f>IF(F25="","",IF(O25&lt;&gt;"","Eliminar",IF(P25&lt;&gt;"","Ingeniería",IF(Q25&lt;&gt;"","Administrativa",IF(R25&lt;&gt;"","Solo EPP","Sin medida")))))</f>
        <v/>
      </c>
      <c r="T25" s="11" t="n"/>
      <c r="U25" s="12" t="n"/>
      <c r="V25" s="11" t="n"/>
      <c r="W25" s="12" t="n"/>
      <c r="X25" s="13">
        <f>IF(W25="","",EDATE(W25,12))</f>
        <v/>
      </c>
      <c r="Y25" s="10">
        <f>IF(F25="","",TRIM(IF(OR(H25="Higiénico",H25="Ergonómico",H25="Psicosocial"),"Evaluar con protocolo MINSAL. ","")&amp;IF(AND(OR(N25="Importante",N25="Intolerable"),S25="Solo EPP"),"Solo EPP en riesgo alto: revisar art. 9. ","")&amp;IF(S25="Sin medida","Sin medida de control. ","")&amp;IF(AND(N25="Intolerable",V25&lt;&gt;"Implementada"),"No iniciar ni continuar la tarea. ","")&amp;IF(AND(U25&lt;&gt;"",U25&lt;TODAY(),V25&lt;&gt;"Implementada"),"Plazo vencido. ","")&amp;IF(AND(X25&lt;&gt;"",X25&lt;TODAY()),"Revisión anual vencida.","")))</f>
        <v/>
      </c>
    </row>
    <row r="26">
      <c r="A26" s="10">
        <f>IF(F26="","",ROW()-4)</f>
        <v/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0">
        <f>IF(OR(K26="",L26=""),"",K26*L26)</f>
        <v/>
      </c>
      <c r="N26" s="10">
        <f>IF(M26="","",IF(M26&lt;=2,"Tolerable",IF(M26=4,"Moderado",IF(M26=8,"Importante",IF(M26=16,"Intolerable","Revisar P y C")))))</f>
        <v/>
      </c>
      <c r="O26" s="11" t="n"/>
      <c r="P26" s="11" t="n"/>
      <c r="Q26" s="11" t="n"/>
      <c r="R26" s="11" t="n"/>
      <c r="S26" s="10">
        <f>IF(F26="","",IF(O26&lt;&gt;"","Eliminar",IF(P26&lt;&gt;"","Ingeniería",IF(Q26&lt;&gt;"","Administrativa",IF(R26&lt;&gt;"","Solo EPP","Sin medida")))))</f>
        <v/>
      </c>
      <c r="T26" s="11" t="n"/>
      <c r="U26" s="12" t="n"/>
      <c r="V26" s="11" t="n"/>
      <c r="W26" s="12" t="n"/>
      <c r="X26" s="13">
        <f>IF(W26="","",EDATE(W26,12))</f>
        <v/>
      </c>
      <c r="Y26" s="10">
        <f>IF(F26="","",TRIM(IF(OR(H26="Higiénico",H26="Ergonómico",H26="Psicosocial"),"Evaluar con protocolo MINSAL. ","")&amp;IF(AND(OR(N26="Importante",N26="Intolerable"),S26="Solo EPP"),"Solo EPP en riesgo alto: revisar art. 9. ","")&amp;IF(S26="Sin medida","Sin medida de control. ","")&amp;IF(AND(N26="Intolerable",V26&lt;&gt;"Implementada"),"No iniciar ni continuar la tarea. ","")&amp;IF(AND(U26&lt;&gt;"",U26&lt;TODAY(),V26&lt;&gt;"Implementada"),"Plazo vencido. ","")&amp;IF(AND(X26&lt;&gt;"",X26&lt;TODAY()),"Revisión anual vencida.","")))</f>
        <v/>
      </c>
    </row>
    <row r="27">
      <c r="A27" s="10">
        <f>IF(F27="","",ROW()-4)</f>
        <v/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0">
        <f>IF(OR(K27="",L27=""),"",K27*L27)</f>
        <v/>
      </c>
      <c r="N27" s="10">
        <f>IF(M27="","",IF(M27&lt;=2,"Tolerable",IF(M27=4,"Moderado",IF(M27=8,"Importante",IF(M27=16,"Intolerable","Revisar P y C")))))</f>
        <v/>
      </c>
      <c r="O27" s="11" t="n"/>
      <c r="P27" s="11" t="n"/>
      <c r="Q27" s="11" t="n"/>
      <c r="R27" s="11" t="n"/>
      <c r="S27" s="10">
        <f>IF(F27="","",IF(O27&lt;&gt;"","Eliminar",IF(P27&lt;&gt;"","Ingeniería",IF(Q27&lt;&gt;"","Administrativa",IF(R27&lt;&gt;"","Solo EPP","Sin medida")))))</f>
        <v/>
      </c>
      <c r="T27" s="11" t="n"/>
      <c r="U27" s="12" t="n"/>
      <c r="V27" s="11" t="n"/>
      <c r="W27" s="12" t="n"/>
      <c r="X27" s="13">
        <f>IF(W27="","",EDATE(W27,12))</f>
        <v/>
      </c>
      <c r="Y27" s="10">
        <f>IF(F27="","",TRIM(IF(OR(H27="Higiénico",H27="Ergonómico",H27="Psicosocial"),"Evaluar con protocolo MINSAL. ","")&amp;IF(AND(OR(N27="Importante",N27="Intolerable"),S27="Solo EPP"),"Solo EPP en riesgo alto: revisar art. 9. ","")&amp;IF(S27="Sin medida","Sin medida de control. ","")&amp;IF(AND(N27="Intolerable",V27&lt;&gt;"Implementada"),"No iniciar ni continuar la tarea. ","")&amp;IF(AND(U27&lt;&gt;"",U27&lt;TODAY(),V27&lt;&gt;"Implementada"),"Plazo vencido. ","")&amp;IF(AND(X27&lt;&gt;"",X27&lt;TODAY()),"Revisión anual vencida.","")))</f>
        <v/>
      </c>
    </row>
    <row r="28">
      <c r="A28" s="10">
        <f>IF(F28="","",ROW()-4)</f>
        <v/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0">
        <f>IF(OR(K28="",L28=""),"",K28*L28)</f>
        <v/>
      </c>
      <c r="N28" s="10">
        <f>IF(M28="","",IF(M28&lt;=2,"Tolerable",IF(M28=4,"Moderado",IF(M28=8,"Importante",IF(M28=16,"Intolerable","Revisar P y C")))))</f>
        <v/>
      </c>
      <c r="O28" s="11" t="n"/>
      <c r="P28" s="11" t="n"/>
      <c r="Q28" s="11" t="n"/>
      <c r="R28" s="11" t="n"/>
      <c r="S28" s="10">
        <f>IF(F28="","",IF(O28&lt;&gt;"","Eliminar",IF(P28&lt;&gt;"","Ingeniería",IF(Q28&lt;&gt;"","Administrativa",IF(R28&lt;&gt;"","Solo EPP","Sin medida")))))</f>
        <v/>
      </c>
      <c r="T28" s="11" t="n"/>
      <c r="U28" s="12" t="n"/>
      <c r="V28" s="11" t="n"/>
      <c r="W28" s="12" t="n"/>
      <c r="X28" s="13">
        <f>IF(W28="","",EDATE(W28,12))</f>
        <v/>
      </c>
      <c r="Y28" s="10">
        <f>IF(F28="","",TRIM(IF(OR(H28="Higiénico",H28="Ergonómico",H28="Psicosocial"),"Evaluar con protocolo MINSAL. ","")&amp;IF(AND(OR(N28="Importante",N28="Intolerable"),S28="Solo EPP"),"Solo EPP en riesgo alto: revisar art. 9. ","")&amp;IF(S28="Sin medida","Sin medida de control. ","")&amp;IF(AND(N28="Intolerable",V28&lt;&gt;"Implementada"),"No iniciar ni continuar la tarea. ","")&amp;IF(AND(U28&lt;&gt;"",U28&lt;TODAY(),V28&lt;&gt;"Implementada"),"Plazo vencido. ","")&amp;IF(AND(X28&lt;&gt;"",X28&lt;TODAY()),"Revisión anual vencida.","")))</f>
        <v/>
      </c>
    </row>
    <row r="29">
      <c r="A29" s="10">
        <f>IF(F29="","",ROW()-4)</f>
        <v/>
      </c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0">
        <f>IF(OR(K29="",L29=""),"",K29*L29)</f>
        <v/>
      </c>
      <c r="N29" s="10">
        <f>IF(M29="","",IF(M29&lt;=2,"Tolerable",IF(M29=4,"Moderado",IF(M29=8,"Importante",IF(M29=16,"Intolerable","Revisar P y C")))))</f>
        <v/>
      </c>
      <c r="O29" s="11" t="n"/>
      <c r="P29" s="11" t="n"/>
      <c r="Q29" s="11" t="n"/>
      <c r="R29" s="11" t="n"/>
      <c r="S29" s="10">
        <f>IF(F29="","",IF(O29&lt;&gt;"","Eliminar",IF(P29&lt;&gt;"","Ingeniería",IF(Q29&lt;&gt;"","Administrativa",IF(R29&lt;&gt;"","Solo EPP","Sin medida")))))</f>
        <v/>
      </c>
      <c r="T29" s="11" t="n"/>
      <c r="U29" s="12" t="n"/>
      <c r="V29" s="11" t="n"/>
      <c r="W29" s="12" t="n"/>
      <c r="X29" s="13">
        <f>IF(W29="","",EDATE(W29,12))</f>
        <v/>
      </c>
      <c r="Y29" s="10">
        <f>IF(F29="","",TRIM(IF(OR(H29="Higiénico",H29="Ergonómico",H29="Psicosocial"),"Evaluar con protocolo MINSAL. ","")&amp;IF(AND(OR(N29="Importante",N29="Intolerable"),S29="Solo EPP"),"Solo EPP en riesgo alto: revisar art. 9. ","")&amp;IF(S29="Sin medida","Sin medida de control. ","")&amp;IF(AND(N29="Intolerable",V29&lt;&gt;"Implementada"),"No iniciar ni continuar la tarea. ","")&amp;IF(AND(U29&lt;&gt;"",U29&lt;TODAY(),V29&lt;&gt;"Implementada"),"Plazo vencido. ","")&amp;IF(AND(X29&lt;&gt;"",X29&lt;TODAY()),"Revisión anual vencida.","")))</f>
        <v/>
      </c>
    </row>
    <row r="30">
      <c r="A30" s="10">
        <f>IF(F30="","",ROW()-4)</f>
        <v/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0">
        <f>IF(OR(K30="",L30=""),"",K30*L30)</f>
        <v/>
      </c>
      <c r="N30" s="10">
        <f>IF(M30="","",IF(M30&lt;=2,"Tolerable",IF(M30=4,"Moderado",IF(M30=8,"Importante",IF(M30=16,"Intolerable","Revisar P y C")))))</f>
        <v/>
      </c>
      <c r="O30" s="11" t="n"/>
      <c r="P30" s="11" t="n"/>
      <c r="Q30" s="11" t="n"/>
      <c r="R30" s="11" t="n"/>
      <c r="S30" s="10">
        <f>IF(F30="","",IF(O30&lt;&gt;"","Eliminar",IF(P30&lt;&gt;"","Ingeniería",IF(Q30&lt;&gt;"","Administrativa",IF(R30&lt;&gt;"","Solo EPP","Sin medida")))))</f>
        <v/>
      </c>
      <c r="T30" s="11" t="n"/>
      <c r="U30" s="12" t="n"/>
      <c r="V30" s="11" t="n"/>
      <c r="W30" s="12" t="n"/>
      <c r="X30" s="13">
        <f>IF(W30="","",EDATE(W30,12))</f>
        <v/>
      </c>
      <c r="Y30" s="10">
        <f>IF(F30="","",TRIM(IF(OR(H30="Higiénico",H30="Ergonómico",H30="Psicosocial"),"Evaluar con protocolo MINSAL. ","")&amp;IF(AND(OR(N30="Importante",N30="Intolerable"),S30="Solo EPP"),"Solo EPP en riesgo alto: revisar art. 9. ","")&amp;IF(S30="Sin medida","Sin medida de control. ","")&amp;IF(AND(N30="Intolerable",V30&lt;&gt;"Implementada"),"No iniciar ni continuar la tarea. ","")&amp;IF(AND(U30&lt;&gt;"",U30&lt;TODAY(),V30&lt;&gt;"Implementada"),"Plazo vencido. ","")&amp;IF(AND(X30&lt;&gt;"",X30&lt;TODAY()),"Revisión anual vencida.","")))</f>
        <v/>
      </c>
    </row>
    <row r="31">
      <c r="A31" s="10">
        <f>IF(F31="","",ROW()-4)</f>
        <v/>
      </c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0">
        <f>IF(OR(K31="",L31=""),"",K31*L31)</f>
        <v/>
      </c>
      <c r="N31" s="10">
        <f>IF(M31="","",IF(M31&lt;=2,"Tolerable",IF(M31=4,"Moderado",IF(M31=8,"Importante",IF(M31=16,"Intolerable","Revisar P y C")))))</f>
        <v/>
      </c>
      <c r="O31" s="11" t="n"/>
      <c r="P31" s="11" t="n"/>
      <c r="Q31" s="11" t="n"/>
      <c r="R31" s="11" t="n"/>
      <c r="S31" s="10">
        <f>IF(F31="","",IF(O31&lt;&gt;"","Eliminar",IF(P31&lt;&gt;"","Ingeniería",IF(Q31&lt;&gt;"","Administrativa",IF(R31&lt;&gt;"","Solo EPP","Sin medida")))))</f>
        <v/>
      </c>
      <c r="T31" s="11" t="n"/>
      <c r="U31" s="12" t="n"/>
      <c r="V31" s="11" t="n"/>
      <c r="W31" s="12" t="n"/>
      <c r="X31" s="13">
        <f>IF(W31="","",EDATE(W31,12))</f>
        <v/>
      </c>
      <c r="Y31" s="10">
        <f>IF(F31="","",TRIM(IF(OR(H31="Higiénico",H31="Ergonómico",H31="Psicosocial"),"Evaluar con protocolo MINSAL. ","")&amp;IF(AND(OR(N31="Importante",N31="Intolerable"),S31="Solo EPP"),"Solo EPP en riesgo alto: revisar art. 9. ","")&amp;IF(S31="Sin medida","Sin medida de control. ","")&amp;IF(AND(N31="Intolerable",V31&lt;&gt;"Implementada"),"No iniciar ni continuar la tarea. ","")&amp;IF(AND(U31&lt;&gt;"",U31&lt;TODAY(),V31&lt;&gt;"Implementada"),"Plazo vencido. ","")&amp;IF(AND(X31&lt;&gt;"",X31&lt;TODAY()),"Revisión anual vencida.","")))</f>
        <v/>
      </c>
    </row>
    <row r="32">
      <c r="A32" s="10">
        <f>IF(F32="","",ROW()-4)</f>
        <v/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0">
        <f>IF(OR(K32="",L32=""),"",K32*L32)</f>
        <v/>
      </c>
      <c r="N32" s="10">
        <f>IF(M32="","",IF(M32&lt;=2,"Tolerable",IF(M32=4,"Moderado",IF(M32=8,"Importante",IF(M32=16,"Intolerable","Revisar P y C")))))</f>
        <v/>
      </c>
      <c r="O32" s="11" t="n"/>
      <c r="P32" s="11" t="n"/>
      <c r="Q32" s="11" t="n"/>
      <c r="R32" s="11" t="n"/>
      <c r="S32" s="10">
        <f>IF(F32="","",IF(O32&lt;&gt;"","Eliminar",IF(P32&lt;&gt;"","Ingeniería",IF(Q32&lt;&gt;"","Administrativa",IF(R32&lt;&gt;"","Solo EPP","Sin medida")))))</f>
        <v/>
      </c>
      <c r="T32" s="11" t="n"/>
      <c r="U32" s="12" t="n"/>
      <c r="V32" s="11" t="n"/>
      <c r="W32" s="12" t="n"/>
      <c r="X32" s="13">
        <f>IF(W32="","",EDATE(W32,12))</f>
        <v/>
      </c>
      <c r="Y32" s="10">
        <f>IF(F32="","",TRIM(IF(OR(H32="Higiénico",H32="Ergonómico",H32="Psicosocial"),"Evaluar con protocolo MINSAL. ","")&amp;IF(AND(OR(N32="Importante",N32="Intolerable"),S32="Solo EPP"),"Solo EPP en riesgo alto: revisar art. 9. ","")&amp;IF(S32="Sin medida","Sin medida de control. ","")&amp;IF(AND(N32="Intolerable",V32&lt;&gt;"Implementada"),"No iniciar ni continuar la tarea. ","")&amp;IF(AND(U32&lt;&gt;"",U32&lt;TODAY(),V32&lt;&gt;"Implementada"),"Plazo vencido. ","")&amp;IF(AND(X32&lt;&gt;"",X32&lt;TODAY()),"Revisión anual vencida.","")))</f>
        <v/>
      </c>
    </row>
    <row r="33">
      <c r="A33" s="10">
        <f>IF(F33="","",ROW()-4)</f>
        <v/>
      </c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0">
        <f>IF(OR(K33="",L33=""),"",K33*L33)</f>
        <v/>
      </c>
      <c r="N33" s="10">
        <f>IF(M33="","",IF(M33&lt;=2,"Tolerable",IF(M33=4,"Moderado",IF(M33=8,"Importante",IF(M33=16,"Intolerable","Revisar P y C")))))</f>
        <v/>
      </c>
      <c r="O33" s="11" t="n"/>
      <c r="P33" s="11" t="n"/>
      <c r="Q33" s="11" t="n"/>
      <c r="R33" s="11" t="n"/>
      <c r="S33" s="10">
        <f>IF(F33="","",IF(O33&lt;&gt;"","Eliminar",IF(P33&lt;&gt;"","Ingeniería",IF(Q33&lt;&gt;"","Administrativa",IF(R33&lt;&gt;"","Solo EPP","Sin medida")))))</f>
        <v/>
      </c>
      <c r="T33" s="11" t="n"/>
      <c r="U33" s="12" t="n"/>
      <c r="V33" s="11" t="n"/>
      <c r="W33" s="12" t="n"/>
      <c r="X33" s="13">
        <f>IF(W33="","",EDATE(W33,12))</f>
        <v/>
      </c>
      <c r="Y33" s="10">
        <f>IF(F33="","",TRIM(IF(OR(H33="Higiénico",H33="Ergonómico",H33="Psicosocial"),"Evaluar con protocolo MINSAL. ","")&amp;IF(AND(OR(N33="Importante",N33="Intolerable"),S33="Solo EPP"),"Solo EPP en riesgo alto: revisar art. 9. ","")&amp;IF(S33="Sin medida","Sin medida de control. ","")&amp;IF(AND(N33="Intolerable",V33&lt;&gt;"Implementada"),"No iniciar ni continuar la tarea. ","")&amp;IF(AND(U33&lt;&gt;"",U33&lt;TODAY(),V33&lt;&gt;"Implementada"),"Plazo vencido. ","")&amp;IF(AND(X33&lt;&gt;"",X33&lt;TODAY()),"Revisión anual vencida.","")))</f>
        <v/>
      </c>
    </row>
    <row r="34">
      <c r="A34" s="10">
        <f>IF(F34="","",ROW()-4)</f>
        <v/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0">
        <f>IF(OR(K34="",L34=""),"",K34*L34)</f>
        <v/>
      </c>
      <c r="N34" s="10">
        <f>IF(M34="","",IF(M34&lt;=2,"Tolerable",IF(M34=4,"Moderado",IF(M34=8,"Importante",IF(M34=16,"Intolerable","Revisar P y C")))))</f>
        <v/>
      </c>
      <c r="O34" s="11" t="n"/>
      <c r="P34" s="11" t="n"/>
      <c r="Q34" s="11" t="n"/>
      <c r="R34" s="11" t="n"/>
      <c r="S34" s="10">
        <f>IF(F34="","",IF(O34&lt;&gt;"","Eliminar",IF(P34&lt;&gt;"","Ingeniería",IF(Q34&lt;&gt;"","Administrativa",IF(R34&lt;&gt;"","Solo EPP","Sin medida")))))</f>
        <v/>
      </c>
      <c r="T34" s="11" t="n"/>
      <c r="U34" s="12" t="n"/>
      <c r="V34" s="11" t="n"/>
      <c r="W34" s="12" t="n"/>
      <c r="X34" s="13">
        <f>IF(W34="","",EDATE(W34,12))</f>
        <v/>
      </c>
      <c r="Y34" s="10">
        <f>IF(F34="","",TRIM(IF(OR(H34="Higiénico",H34="Ergonómico",H34="Psicosocial"),"Evaluar con protocolo MINSAL. ","")&amp;IF(AND(OR(N34="Importante",N34="Intolerable"),S34="Solo EPP"),"Solo EPP en riesgo alto: revisar art. 9. ","")&amp;IF(S34="Sin medida","Sin medida de control. ","")&amp;IF(AND(N34="Intolerable",V34&lt;&gt;"Implementada"),"No iniciar ni continuar la tarea. ","")&amp;IF(AND(U34&lt;&gt;"",U34&lt;TODAY(),V34&lt;&gt;"Implementada"),"Plazo vencido. ","")&amp;IF(AND(X34&lt;&gt;"",X34&lt;TODAY()),"Revisión anual vencida.","")))</f>
        <v/>
      </c>
    </row>
    <row r="35">
      <c r="A35" s="10">
        <f>IF(F35="","",ROW()-4)</f>
        <v/>
      </c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0">
        <f>IF(OR(K35="",L35=""),"",K35*L35)</f>
        <v/>
      </c>
      <c r="N35" s="10">
        <f>IF(M35="","",IF(M35&lt;=2,"Tolerable",IF(M35=4,"Moderado",IF(M35=8,"Importante",IF(M35=16,"Intolerable","Revisar P y C")))))</f>
        <v/>
      </c>
      <c r="O35" s="11" t="n"/>
      <c r="P35" s="11" t="n"/>
      <c r="Q35" s="11" t="n"/>
      <c r="R35" s="11" t="n"/>
      <c r="S35" s="10">
        <f>IF(F35="","",IF(O35&lt;&gt;"","Eliminar",IF(P35&lt;&gt;"","Ingeniería",IF(Q35&lt;&gt;"","Administrativa",IF(R35&lt;&gt;"","Solo EPP","Sin medida")))))</f>
        <v/>
      </c>
      <c r="T35" s="11" t="n"/>
      <c r="U35" s="12" t="n"/>
      <c r="V35" s="11" t="n"/>
      <c r="W35" s="12" t="n"/>
      <c r="X35" s="13">
        <f>IF(W35="","",EDATE(W35,12))</f>
        <v/>
      </c>
      <c r="Y35" s="10">
        <f>IF(F35="","",TRIM(IF(OR(H35="Higiénico",H35="Ergonómico",H35="Psicosocial"),"Evaluar con protocolo MINSAL. ","")&amp;IF(AND(OR(N35="Importante",N35="Intolerable"),S35="Solo EPP"),"Solo EPP en riesgo alto: revisar art. 9. ","")&amp;IF(S35="Sin medida","Sin medida de control. ","")&amp;IF(AND(N35="Intolerable",V35&lt;&gt;"Implementada"),"No iniciar ni continuar la tarea. ","")&amp;IF(AND(U35&lt;&gt;"",U35&lt;TODAY(),V35&lt;&gt;"Implementada"),"Plazo vencido. ","")&amp;IF(AND(X35&lt;&gt;"",X35&lt;TODAY()),"Revisión anual vencida.","")))</f>
        <v/>
      </c>
    </row>
    <row r="36">
      <c r="A36" s="10">
        <f>IF(F36="","",ROW()-4)</f>
        <v/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0">
        <f>IF(OR(K36="",L36=""),"",K36*L36)</f>
        <v/>
      </c>
      <c r="N36" s="10">
        <f>IF(M36="","",IF(M36&lt;=2,"Tolerable",IF(M36=4,"Moderado",IF(M36=8,"Importante",IF(M36=16,"Intolerable","Revisar P y C")))))</f>
        <v/>
      </c>
      <c r="O36" s="11" t="n"/>
      <c r="P36" s="11" t="n"/>
      <c r="Q36" s="11" t="n"/>
      <c r="R36" s="11" t="n"/>
      <c r="S36" s="10">
        <f>IF(F36="","",IF(O36&lt;&gt;"","Eliminar",IF(P36&lt;&gt;"","Ingeniería",IF(Q36&lt;&gt;"","Administrativa",IF(R36&lt;&gt;"","Solo EPP","Sin medida")))))</f>
        <v/>
      </c>
      <c r="T36" s="11" t="n"/>
      <c r="U36" s="12" t="n"/>
      <c r="V36" s="11" t="n"/>
      <c r="W36" s="12" t="n"/>
      <c r="X36" s="13">
        <f>IF(W36="","",EDATE(W36,12))</f>
        <v/>
      </c>
      <c r="Y36" s="10">
        <f>IF(F36="","",TRIM(IF(OR(H36="Higiénico",H36="Ergonómico",H36="Psicosocial"),"Evaluar con protocolo MINSAL. ","")&amp;IF(AND(OR(N36="Importante",N36="Intolerable"),S36="Solo EPP"),"Solo EPP en riesgo alto: revisar art. 9. ","")&amp;IF(S36="Sin medida","Sin medida de control. ","")&amp;IF(AND(N36="Intolerable",V36&lt;&gt;"Implementada"),"No iniciar ni continuar la tarea. ","")&amp;IF(AND(U36&lt;&gt;"",U36&lt;TODAY(),V36&lt;&gt;"Implementada"),"Plazo vencido. ","")&amp;IF(AND(X36&lt;&gt;"",X36&lt;TODAY()),"Revisión anual vencida.","")))</f>
        <v/>
      </c>
    </row>
    <row r="37">
      <c r="A37" s="10">
        <f>IF(F37="","",ROW()-4)</f>
        <v/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0">
        <f>IF(OR(K37="",L37=""),"",K37*L37)</f>
        <v/>
      </c>
      <c r="N37" s="10">
        <f>IF(M37="","",IF(M37&lt;=2,"Tolerable",IF(M37=4,"Moderado",IF(M37=8,"Importante",IF(M37=16,"Intolerable","Revisar P y C")))))</f>
        <v/>
      </c>
      <c r="O37" s="11" t="n"/>
      <c r="P37" s="11" t="n"/>
      <c r="Q37" s="11" t="n"/>
      <c r="R37" s="11" t="n"/>
      <c r="S37" s="10">
        <f>IF(F37="","",IF(O37&lt;&gt;"","Eliminar",IF(P37&lt;&gt;"","Ingeniería",IF(Q37&lt;&gt;"","Administrativa",IF(R37&lt;&gt;"","Solo EPP","Sin medida")))))</f>
        <v/>
      </c>
      <c r="T37" s="11" t="n"/>
      <c r="U37" s="12" t="n"/>
      <c r="V37" s="11" t="n"/>
      <c r="W37" s="12" t="n"/>
      <c r="X37" s="13">
        <f>IF(W37="","",EDATE(W37,12))</f>
        <v/>
      </c>
      <c r="Y37" s="10">
        <f>IF(F37="","",TRIM(IF(OR(H37="Higiénico",H37="Ergonómico",H37="Psicosocial"),"Evaluar con protocolo MINSAL. ","")&amp;IF(AND(OR(N37="Importante",N37="Intolerable"),S37="Solo EPP"),"Solo EPP en riesgo alto: revisar art. 9. ","")&amp;IF(S37="Sin medida","Sin medida de control. ","")&amp;IF(AND(N37="Intolerable",V37&lt;&gt;"Implementada"),"No iniciar ni continuar la tarea. ","")&amp;IF(AND(U37&lt;&gt;"",U37&lt;TODAY(),V37&lt;&gt;"Implementada"),"Plazo vencido. ","")&amp;IF(AND(X37&lt;&gt;"",X37&lt;TODAY()),"Revisión anual vencida.","")))</f>
        <v/>
      </c>
    </row>
    <row r="38">
      <c r="A38" s="10">
        <f>IF(F38="","",ROW()-4)</f>
        <v/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0">
        <f>IF(OR(K38="",L38=""),"",K38*L38)</f>
        <v/>
      </c>
      <c r="N38" s="10">
        <f>IF(M38="","",IF(M38&lt;=2,"Tolerable",IF(M38=4,"Moderado",IF(M38=8,"Importante",IF(M38=16,"Intolerable","Revisar P y C")))))</f>
        <v/>
      </c>
      <c r="O38" s="11" t="n"/>
      <c r="P38" s="11" t="n"/>
      <c r="Q38" s="11" t="n"/>
      <c r="R38" s="11" t="n"/>
      <c r="S38" s="10">
        <f>IF(F38="","",IF(O38&lt;&gt;"","Eliminar",IF(P38&lt;&gt;"","Ingeniería",IF(Q38&lt;&gt;"","Administrativa",IF(R38&lt;&gt;"","Solo EPP","Sin medida")))))</f>
        <v/>
      </c>
      <c r="T38" s="11" t="n"/>
      <c r="U38" s="12" t="n"/>
      <c r="V38" s="11" t="n"/>
      <c r="W38" s="12" t="n"/>
      <c r="X38" s="13">
        <f>IF(W38="","",EDATE(W38,12))</f>
        <v/>
      </c>
      <c r="Y38" s="10">
        <f>IF(F38="","",TRIM(IF(OR(H38="Higiénico",H38="Ergonómico",H38="Psicosocial"),"Evaluar con protocolo MINSAL. ","")&amp;IF(AND(OR(N38="Importante",N38="Intolerable"),S38="Solo EPP"),"Solo EPP en riesgo alto: revisar art. 9. ","")&amp;IF(S38="Sin medida","Sin medida de control. ","")&amp;IF(AND(N38="Intolerable",V38&lt;&gt;"Implementada"),"No iniciar ni continuar la tarea. ","")&amp;IF(AND(U38&lt;&gt;"",U38&lt;TODAY(),V38&lt;&gt;"Implementada"),"Plazo vencido. ","")&amp;IF(AND(X38&lt;&gt;"",X38&lt;TODAY()),"Revisión anual vencida.","")))</f>
        <v/>
      </c>
    </row>
    <row r="39">
      <c r="A39" s="10">
        <f>IF(F39="","",ROW()-4)</f>
        <v/>
      </c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0">
        <f>IF(OR(K39="",L39=""),"",K39*L39)</f>
        <v/>
      </c>
      <c r="N39" s="10">
        <f>IF(M39="","",IF(M39&lt;=2,"Tolerable",IF(M39=4,"Moderado",IF(M39=8,"Importante",IF(M39=16,"Intolerable","Revisar P y C")))))</f>
        <v/>
      </c>
      <c r="O39" s="11" t="n"/>
      <c r="P39" s="11" t="n"/>
      <c r="Q39" s="11" t="n"/>
      <c r="R39" s="11" t="n"/>
      <c r="S39" s="10">
        <f>IF(F39="","",IF(O39&lt;&gt;"","Eliminar",IF(P39&lt;&gt;"","Ingeniería",IF(Q39&lt;&gt;"","Administrativa",IF(R39&lt;&gt;"","Solo EPP","Sin medida")))))</f>
        <v/>
      </c>
      <c r="T39" s="11" t="n"/>
      <c r="U39" s="12" t="n"/>
      <c r="V39" s="11" t="n"/>
      <c r="W39" s="12" t="n"/>
      <c r="X39" s="13">
        <f>IF(W39="","",EDATE(W39,12))</f>
        <v/>
      </c>
      <c r="Y39" s="10">
        <f>IF(F39="","",TRIM(IF(OR(H39="Higiénico",H39="Ergonómico",H39="Psicosocial"),"Evaluar con protocolo MINSAL. ","")&amp;IF(AND(OR(N39="Importante",N39="Intolerable"),S39="Solo EPP"),"Solo EPP en riesgo alto: revisar art. 9. ","")&amp;IF(S39="Sin medida","Sin medida de control. ","")&amp;IF(AND(N39="Intolerable",V39&lt;&gt;"Implementada"),"No iniciar ni continuar la tarea. ","")&amp;IF(AND(U39&lt;&gt;"",U39&lt;TODAY(),V39&lt;&gt;"Implementada"),"Plazo vencido. ","")&amp;IF(AND(X39&lt;&gt;"",X39&lt;TODAY()),"Revisión anual vencida.","")))</f>
        <v/>
      </c>
    </row>
    <row r="40">
      <c r="A40" s="10">
        <f>IF(F40="","",ROW()-4)</f>
        <v/>
      </c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0">
        <f>IF(OR(K40="",L40=""),"",K40*L40)</f>
        <v/>
      </c>
      <c r="N40" s="10">
        <f>IF(M40="","",IF(M40&lt;=2,"Tolerable",IF(M40=4,"Moderado",IF(M40=8,"Importante",IF(M40=16,"Intolerable","Revisar P y C")))))</f>
        <v/>
      </c>
      <c r="O40" s="11" t="n"/>
      <c r="P40" s="11" t="n"/>
      <c r="Q40" s="11" t="n"/>
      <c r="R40" s="11" t="n"/>
      <c r="S40" s="10">
        <f>IF(F40="","",IF(O40&lt;&gt;"","Eliminar",IF(P40&lt;&gt;"","Ingeniería",IF(Q40&lt;&gt;"","Administrativa",IF(R40&lt;&gt;"","Solo EPP","Sin medida")))))</f>
        <v/>
      </c>
      <c r="T40" s="11" t="n"/>
      <c r="U40" s="12" t="n"/>
      <c r="V40" s="11" t="n"/>
      <c r="W40" s="12" t="n"/>
      <c r="X40" s="13">
        <f>IF(W40="","",EDATE(W40,12))</f>
        <v/>
      </c>
      <c r="Y40" s="10">
        <f>IF(F40="","",TRIM(IF(OR(H40="Higiénico",H40="Ergonómico",H40="Psicosocial"),"Evaluar con protocolo MINSAL. ","")&amp;IF(AND(OR(N40="Importante",N40="Intolerable"),S40="Solo EPP"),"Solo EPP en riesgo alto: revisar art. 9. ","")&amp;IF(S40="Sin medida","Sin medida de control. ","")&amp;IF(AND(N40="Intolerable",V40&lt;&gt;"Implementada"),"No iniciar ni continuar la tarea. ","")&amp;IF(AND(U40&lt;&gt;"",U40&lt;TODAY(),V40&lt;&gt;"Implementada"),"Plazo vencido. ","")&amp;IF(AND(X40&lt;&gt;"",X40&lt;TODAY()),"Revisión anual vencida.","")))</f>
        <v/>
      </c>
    </row>
    <row r="41">
      <c r="A41" s="10">
        <f>IF(F41="","",ROW()-4)</f>
        <v/>
      </c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0">
        <f>IF(OR(K41="",L41=""),"",K41*L41)</f>
        <v/>
      </c>
      <c r="N41" s="10">
        <f>IF(M41="","",IF(M41&lt;=2,"Tolerable",IF(M41=4,"Moderado",IF(M41=8,"Importante",IF(M41=16,"Intolerable","Revisar P y C")))))</f>
        <v/>
      </c>
      <c r="O41" s="11" t="n"/>
      <c r="P41" s="11" t="n"/>
      <c r="Q41" s="11" t="n"/>
      <c r="R41" s="11" t="n"/>
      <c r="S41" s="10">
        <f>IF(F41="","",IF(O41&lt;&gt;"","Eliminar",IF(P41&lt;&gt;"","Ingeniería",IF(Q41&lt;&gt;"","Administrativa",IF(R41&lt;&gt;"","Solo EPP","Sin medida")))))</f>
        <v/>
      </c>
      <c r="T41" s="11" t="n"/>
      <c r="U41" s="12" t="n"/>
      <c r="V41" s="11" t="n"/>
      <c r="W41" s="12" t="n"/>
      <c r="X41" s="13">
        <f>IF(W41="","",EDATE(W41,12))</f>
        <v/>
      </c>
      <c r="Y41" s="10">
        <f>IF(F41="","",TRIM(IF(OR(H41="Higiénico",H41="Ergonómico",H41="Psicosocial"),"Evaluar con protocolo MINSAL. ","")&amp;IF(AND(OR(N41="Importante",N41="Intolerable"),S41="Solo EPP"),"Solo EPP en riesgo alto: revisar art. 9. ","")&amp;IF(S41="Sin medida","Sin medida de control. ","")&amp;IF(AND(N41="Intolerable",V41&lt;&gt;"Implementada"),"No iniciar ni continuar la tarea. ","")&amp;IF(AND(U41&lt;&gt;"",U41&lt;TODAY(),V41&lt;&gt;"Implementada"),"Plazo vencido. ","")&amp;IF(AND(X41&lt;&gt;"",X41&lt;TODAY()),"Revisión anual vencida.","")))</f>
        <v/>
      </c>
    </row>
    <row r="42">
      <c r="A42" s="10">
        <f>IF(F42="","",ROW()-4)</f>
        <v/>
      </c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0">
        <f>IF(OR(K42="",L42=""),"",K42*L42)</f>
        <v/>
      </c>
      <c r="N42" s="10">
        <f>IF(M42="","",IF(M42&lt;=2,"Tolerable",IF(M42=4,"Moderado",IF(M42=8,"Importante",IF(M42=16,"Intolerable","Revisar P y C")))))</f>
        <v/>
      </c>
      <c r="O42" s="11" t="n"/>
      <c r="P42" s="11" t="n"/>
      <c r="Q42" s="11" t="n"/>
      <c r="R42" s="11" t="n"/>
      <c r="S42" s="10">
        <f>IF(F42="","",IF(O42&lt;&gt;"","Eliminar",IF(P42&lt;&gt;"","Ingeniería",IF(Q42&lt;&gt;"","Administrativa",IF(R42&lt;&gt;"","Solo EPP","Sin medida")))))</f>
        <v/>
      </c>
      <c r="T42" s="11" t="n"/>
      <c r="U42" s="12" t="n"/>
      <c r="V42" s="11" t="n"/>
      <c r="W42" s="12" t="n"/>
      <c r="X42" s="13">
        <f>IF(W42="","",EDATE(W42,12))</f>
        <v/>
      </c>
      <c r="Y42" s="10">
        <f>IF(F42="","",TRIM(IF(OR(H42="Higiénico",H42="Ergonómico",H42="Psicosocial"),"Evaluar con protocolo MINSAL. ","")&amp;IF(AND(OR(N42="Importante",N42="Intolerable"),S42="Solo EPP"),"Solo EPP en riesgo alto: revisar art. 9. ","")&amp;IF(S42="Sin medida","Sin medida de control. ","")&amp;IF(AND(N42="Intolerable",V42&lt;&gt;"Implementada"),"No iniciar ni continuar la tarea. ","")&amp;IF(AND(U42&lt;&gt;"",U42&lt;TODAY(),V42&lt;&gt;"Implementada"),"Plazo vencido. ","")&amp;IF(AND(X42&lt;&gt;"",X42&lt;TODAY()),"Revisión anual vencida.","")))</f>
        <v/>
      </c>
    </row>
    <row r="43">
      <c r="A43" s="10">
        <f>IF(F43="","",ROW()-4)</f>
        <v/>
      </c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0">
        <f>IF(OR(K43="",L43=""),"",K43*L43)</f>
        <v/>
      </c>
      <c r="N43" s="10">
        <f>IF(M43="","",IF(M43&lt;=2,"Tolerable",IF(M43=4,"Moderado",IF(M43=8,"Importante",IF(M43=16,"Intolerable","Revisar P y C")))))</f>
        <v/>
      </c>
      <c r="O43" s="11" t="n"/>
      <c r="P43" s="11" t="n"/>
      <c r="Q43" s="11" t="n"/>
      <c r="R43" s="11" t="n"/>
      <c r="S43" s="10">
        <f>IF(F43="","",IF(O43&lt;&gt;"","Eliminar",IF(P43&lt;&gt;"","Ingeniería",IF(Q43&lt;&gt;"","Administrativa",IF(R43&lt;&gt;"","Solo EPP","Sin medida")))))</f>
        <v/>
      </c>
      <c r="T43" s="11" t="n"/>
      <c r="U43" s="12" t="n"/>
      <c r="V43" s="11" t="n"/>
      <c r="W43" s="12" t="n"/>
      <c r="X43" s="13">
        <f>IF(W43="","",EDATE(W43,12))</f>
        <v/>
      </c>
      <c r="Y43" s="10">
        <f>IF(F43="","",TRIM(IF(OR(H43="Higiénico",H43="Ergonómico",H43="Psicosocial"),"Evaluar con protocolo MINSAL. ","")&amp;IF(AND(OR(N43="Importante",N43="Intolerable"),S43="Solo EPP"),"Solo EPP en riesgo alto: revisar art. 9. ","")&amp;IF(S43="Sin medida","Sin medida de control. ","")&amp;IF(AND(N43="Intolerable",V43&lt;&gt;"Implementada"),"No iniciar ni continuar la tarea. ","")&amp;IF(AND(U43&lt;&gt;"",U43&lt;TODAY(),V43&lt;&gt;"Implementada"),"Plazo vencido. ","")&amp;IF(AND(X43&lt;&gt;"",X43&lt;TODAY()),"Revisión anual vencida.","")))</f>
        <v/>
      </c>
    </row>
    <row r="44">
      <c r="A44" s="10">
        <f>IF(F44="","",ROW()-4)</f>
        <v/>
      </c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0">
        <f>IF(OR(K44="",L44=""),"",K44*L44)</f>
        <v/>
      </c>
      <c r="N44" s="10">
        <f>IF(M44="","",IF(M44&lt;=2,"Tolerable",IF(M44=4,"Moderado",IF(M44=8,"Importante",IF(M44=16,"Intolerable","Revisar P y C")))))</f>
        <v/>
      </c>
      <c r="O44" s="11" t="n"/>
      <c r="P44" s="11" t="n"/>
      <c r="Q44" s="11" t="n"/>
      <c r="R44" s="11" t="n"/>
      <c r="S44" s="10">
        <f>IF(F44="","",IF(O44&lt;&gt;"","Eliminar",IF(P44&lt;&gt;"","Ingeniería",IF(Q44&lt;&gt;"","Administrativa",IF(R44&lt;&gt;"","Solo EPP","Sin medida")))))</f>
        <v/>
      </c>
      <c r="T44" s="11" t="n"/>
      <c r="U44" s="12" t="n"/>
      <c r="V44" s="11" t="n"/>
      <c r="W44" s="12" t="n"/>
      <c r="X44" s="13">
        <f>IF(W44="","",EDATE(W44,12))</f>
        <v/>
      </c>
      <c r="Y44" s="10">
        <f>IF(F44="","",TRIM(IF(OR(H44="Higiénico",H44="Ergonómico",H44="Psicosocial"),"Evaluar con protocolo MINSAL. ","")&amp;IF(AND(OR(N44="Importante",N44="Intolerable"),S44="Solo EPP"),"Solo EPP en riesgo alto: revisar art. 9. ","")&amp;IF(S44="Sin medida","Sin medida de control. ","")&amp;IF(AND(N44="Intolerable",V44&lt;&gt;"Implementada"),"No iniciar ni continuar la tarea. ","")&amp;IF(AND(U44&lt;&gt;"",U44&lt;TODAY(),V44&lt;&gt;"Implementada"),"Plazo vencido. ","")&amp;IF(AND(X44&lt;&gt;"",X44&lt;TODAY()),"Revisión anual vencida.","")))</f>
        <v/>
      </c>
    </row>
    <row r="45">
      <c r="A45" s="10">
        <f>IF(F45="","",ROW()-4)</f>
        <v/>
      </c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0">
        <f>IF(OR(K45="",L45=""),"",K45*L45)</f>
        <v/>
      </c>
      <c r="N45" s="10">
        <f>IF(M45="","",IF(M45&lt;=2,"Tolerable",IF(M45=4,"Moderado",IF(M45=8,"Importante",IF(M45=16,"Intolerable","Revisar P y C")))))</f>
        <v/>
      </c>
      <c r="O45" s="11" t="n"/>
      <c r="P45" s="11" t="n"/>
      <c r="Q45" s="11" t="n"/>
      <c r="R45" s="11" t="n"/>
      <c r="S45" s="10">
        <f>IF(F45="","",IF(O45&lt;&gt;"","Eliminar",IF(P45&lt;&gt;"","Ingeniería",IF(Q45&lt;&gt;"","Administrativa",IF(R45&lt;&gt;"","Solo EPP","Sin medida")))))</f>
        <v/>
      </c>
      <c r="T45" s="11" t="n"/>
      <c r="U45" s="12" t="n"/>
      <c r="V45" s="11" t="n"/>
      <c r="W45" s="12" t="n"/>
      <c r="X45" s="13">
        <f>IF(W45="","",EDATE(W45,12))</f>
        <v/>
      </c>
      <c r="Y45" s="10">
        <f>IF(F45="","",TRIM(IF(OR(H45="Higiénico",H45="Ergonómico",H45="Psicosocial"),"Evaluar con protocolo MINSAL. ","")&amp;IF(AND(OR(N45="Importante",N45="Intolerable"),S45="Solo EPP"),"Solo EPP en riesgo alto: revisar art. 9. ","")&amp;IF(S45="Sin medida","Sin medida de control. ","")&amp;IF(AND(N45="Intolerable",V45&lt;&gt;"Implementada"),"No iniciar ni continuar la tarea. ","")&amp;IF(AND(U45&lt;&gt;"",U45&lt;TODAY(),V45&lt;&gt;"Implementada"),"Plazo vencido. ","")&amp;IF(AND(X45&lt;&gt;"",X45&lt;TODAY()),"Revisión anual vencida.","")))</f>
        <v/>
      </c>
    </row>
    <row r="46">
      <c r="A46" s="10">
        <f>IF(F46="","",ROW()-4)</f>
        <v/>
      </c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0">
        <f>IF(OR(K46="",L46=""),"",K46*L46)</f>
        <v/>
      </c>
      <c r="N46" s="10">
        <f>IF(M46="","",IF(M46&lt;=2,"Tolerable",IF(M46=4,"Moderado",IF(M46=8,"Importante",IF(M46=16,"Intolerable","Revisar P y C")))))</f>
        <v/>
      </c>
      <c r="O46" s="11" t="n"/>
      <c r="P46" s="11" t="n"/>
      <c r="Q46" s="11" t="n"/>
      <c r="R46" s="11" t="n"/>
      <c r="S46" s="10">
        <f>IF(F46="","",IF(O46&lt;&gt;"","Eliminar",IF(P46&lt;&gt;"","Ingeniería",IF(Q46&lt;&gt;"","Administrativa",IF(R46&lt;&gt;"","Solo EPP","Sin medida")))))</f>
        <v/>
      </c>
      <c r="T46" s="11" t="n"/>
      <c r="U46" s="12" t="n"/>
      <c r="V46" s="11" t="n"/>
      <c r="W46" s="12" t="n"/>
      <c r="X46" s="13">
        <f>IF(W46="","",EDATE(W46,12))</f>
        <v/>
      </c>
      <c r="Y46" s="10">
        <f>IF(F46="","",TRIM(IF(OR(H46="Higiénico",H46="Ergonómico",H46="Psicosocial"),"Evaluar con protocolo MINSAL. ","")&amp;IF(AND(OR(N46="Importante",N46="Intolerable"),S46="Solo EPP"),"Solo EPP en riesgo alto: revisar art. 9. ","")&amp;IF(S46="Sin medida","Sin medida de control. ","")&amp;IF(AND(N46="Intolerable",V46&lt;&gt;"Implementada"),"No iniciar ni continuar la tarea. ","")&amp;IF(AND(U46&lt;&gt;"",U46&lt;TODAY(),V46&lt;&gt;"Implementada"),"Plazo vencido. ","")&amp;IF(AND(X46&lt;&gt;"",X46&lt;TODAY()),"Revisión anual vencida.","")))</f>
        <v/>
      </c>
    </row>
    <row r="47">
      <c r="A47" s="10">
        <f>IF(F47="","",ROW()-4)</f>
        <v/>
      </c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0">
        <f>IF(OR(K47="",L47=""),"",K47*L47)</f>
        <v/>
      </c>
      <c r="N47" s="10">
        <f>IF(M47="","",IF(M47&lt;=2,"Tolerable",IF(M47=4,"Moderado",IF(M47=8,"Importante",IF(M47=16,"Intolerable","Revisar P y C")))))</f>
        <v/>
      </c>
      <c r="O47" s="11" t="n"/>
      <c r="P47" s="11" t="n"/>
      <c r="Q47" s="11" t="n"/>
      <c r="R47" s="11" t="n"/>
      <c r="S47" s="10">
        <f>IF(F47="","",IF(O47&lt;&gt;"","Eliminar",IF(P47&lt;&gt;"","Ingeniería",IF(Q47&lt;&gt;"","Administrativa",IF(R47&lt;&gt;"","Solo EPP","Sin medida")))))</f>
        <v/>
      </c>
      <c r="T47" s="11" t="n"/>
      <c r="U47" s="12" t="n"/>
      <c r="V47" s="11" t="n"/>
      <c r="W47" s="12" t="n"/>
      <c r="X47" s="13">
        <f>IF(W47="","",EDATE(W47,12))</f>
        <v/>
      </c>
      <c r="Y47" s="10">
        <f>IF(F47="","",TRIM(IF(OR(H47="Higiénico",H47="Ergonómico",H47="Psicosocial"),"Evaluar con protocolo MINSAL. ","")&amp;IF(AND(OR(N47="Importante",N47="Intolerable"),S47="Solo EPP"),"Solo EPP en riesgo alto: revisar art. 9. ","")&amp;IF(S47="Sin medida","Sin medida de control. ","")&amp;IF(AND(N47="Intolerable",V47&lt;&gt;"Implementada"),"No iniciar ni continuar la tarea. ","")&amp;IF(AND(U47&lt;&gt;"",U47&lt;TODAY(),V47&lt;&gt;"Implementada"),"Plazo vencido. ","")&amp;IF(AND(X47&lt;&gt;"",X47&lt;TODAY()),"Revisión anual vencida.","")))</f>
        <v/>
      </c>
    </row>
    <row r="48">
      <c r="A48" s="10">
        <f>IF(F48="","",ROW()-4)</f>
        <v/>
      </c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0">
        <f>IF(OR(K48="",L48=""),"",K48*L48)</f>
        <v/>
      </c>
      <c r="N48" s="10">
        <f>IF(M48="","",IF(M48&lt;=2,"Tolerable",IF(M48=4,"Moderado",IF(M48=8,"Importante",IF(M48=16,"Intolerable","Revisar P y C")))))</f>
        <v/>
      </c>
      <c r="O48" s="11" t="n"/>
      <c r="P48" s="11" t="n"/>
      <c r="Q48" s="11" t="n"/>
      <c r="R48" s="11" t="n"/>
      <c r="S48" s="10">
        <f>IF(F48="","",IF(O48&lt;&gt;"","Eliminar",IF(P48&lt;&gt;"","Ingeniería",IF(Q48&lt;&gt;"","Administrativa",IF(R48&lt;&gt;"","Solo EPP","Sin medida")))))</f>
        <v/>
      </c>
      <c r="T48" s="11" t="n"/>
      <c r="U48" s="12" t="n"/>
      <c r="V48" s="11" t="n"/>
      <c r="W48" s="12" t="n"/>
      <c r="X48" s="13">
        <f>IF(W48="","",EDATE(W48,12))</f>
        <v/>
      </c>
      <c r="Y48" s="10">
        <f>IF(F48="","",TRIM(IF(OR(H48="Higiénico",H48="Ergonómico",H48="Psicosocial"),"Evaluar con protocolo MINSAL. ","")&amp;IF(AND(OR(N48="Importante",N48="Intolerable"),S48="Solo EPP"),"Solo EPP en riesgo alto: revisar art. 9. ","")&amp;IF(S48="Sin medida","Sin medida de control. ","")&amp;IF(AND(N48="Intolerable",V48&lt;&gt;"Implementada"),"No iniciar ni continuar la tarea. ","")&amp;IF(AND(U48&lt;&gt;"",U48&lt;TODAY(),V48&lt;&gt;"Implementada"),"Plazo vencido. ","")&amp;IF(AND(X48&lt;&gt;"",X48&lt;TODAY()),"Revisión anual vencida.","")))</f>
        <v/>
      </c>
    </row>
    <row r="49">
      <c r="A49" s="10">
        <f>IF(F49="","",ROW()-4)</f>
        <v/>
      </c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0">
        <f>IF(OR(K49="",L49=""),"",K49*L49)</f>
        <v/>
      </c>
      <c r="N49" s="10">
        <f>IF(M49="","",IF(M49&lt;=2,"Tolerable",IF(M49=4,"Moderado",IF(M49=8,"Importante",IF(M49=16,"Intolerable","Revisar P y C")))))</f>
        <v/>
      </c>
      <c r="O49" s="11" t="n"/>
      <c r="P49" s="11" t="n"/>
      <c r="Q49" s="11" t="n"/>
      <c r="R49" s="11" t="n"/>
      <c r="S49" s="10">
        <f>IF(F49="","",IF(O49&lt;&gt;"","Eliminar",IF(P49&lt;&gt;"","Ingeniería",IF(Q49&lt;&gt;"","Administrativa",IF(R49&lt;&gt;"","Solo EPP","Sin medida")))))</f>
        <v/>
      </c>
      <c r="T49" s="11" t="n"/>
      <c r="U49" s="12" t="n"/>
      <c r="V49" s="11" t="n"/>
      <c r="W49" s="12" t="n"/>
      <c r="X49" s="13">
        <f>IF(W49="","",EDATE(W49,12))</f>
        <v/>
      </c>
      <c r="Y49" s="10">
        <f>IF(F49="","",TRIM(IF(OR(H49="Higiénico",H49="Ergonómico",H49="Psicosocial"),"Evaluar con protocolo MINSAL. ","")&amp;IF(AND(OR(N49="Importante",N49="Intolerable"),S49="Solo EPP"),"Solo EPP en riesgo alto: revisar art. 9. ","")&amp;IF(S49="Sin medida","Sin medida de control. ","")&amp;IF(AND(N49="Intolerable",V49&lt;&gt;"Implementada"),"No iniciar ni continuar la tarea. ","")&amp;IF(AND(U49&lt;&gt;"",U49&lt;TODAY(),V49&lt;&gt;"Implementada"),"Plazo vencido. ","")&amp;IF(AND(X49&lt;&gt;"",X49&lt;TODAY()),"Revisión anual vencida.","")))</f>
        <v/>
      </c>
    </row>
    <row r="50">
      <c r="A50" s="10">
        <f>IF(F50="","",ROW()-4)</f>
        <v/>
      </c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0">
        <f>IF(OR(K50="",L50=""),"",K50*L50)</f>
        <v/>
      </c>
      <c r="N50" s="10">
        <f>IF(M50="","",IF(M50&lt;=2,"Tolerable",IF(M50=4,"Moderado",IF(M50=8,"Importante",IF(M50=16,"Intolerable","Revisar P y C")))))</f>
        <v/>
      </c>
      <c r="O50" s="11" t="n"/>
      <c r="P50" s="11" t="n"/>
      <c r="Q50" s="11" t="n"/>
      <c r="R50" s="11" t="n"/>
      <c r="S50" s="10">
        <f>IF(F50="","",IF(O50&lt;&gt;"","Eliminar",IF(P50&lt;&gt;"","Ingeniería",IF(Q50&lt;&gt;"","Administrativa",IF(R50&lt;&gt;"","Solo EPP","Sin medida")))))</f>
        <v/>
      </c>
      <c r="T50" s="11" t="n"/>
      <c r="U50" s="12" t="n"/>
      <c r="V50" s="11" t="n"/>
      <c r="W50" s="12" t="n"/>
      <c r="X50" s="13">
        <f>IF(W50="","",EDATE(W50,12))</f>
        <v/>
      </c>
      <c r="Y50" s="10">
        <f>IF(F50="","",TRIM(IF(OR(H50="Higiénico",H50="Ergonómico",H50="Psicosocial"),"Evaluar con protocolo MINSAL. ","")&amp;IF(AND(OR(N50="Importante",N50="Intolerable"),S50="Solo EPP"),"Solo EPP en riesgo alto: revisar art. 9. ","")&amp;IF(S50="Sin medida","Sin medida de control. ","")&amp;IF(AND(N50="Intolerable",V50&lt;&gt;"Implementada"),"No iniciar ni continuar la tarea. ","")&amp;IF(AND(U50&lt;&gt;"",U50&lt;TODAY(),V50&lt;&gt;"Implementada"),"Plazo vencido. ","")&amp;IF(AND(X50&lt;&gt;"",X50&lt;TODAY()),"Revisión anual vencida.","")))</f>
        <v/>
      </c>
    </row>
    <row r="51">
      <c r="A51" s="10">
        <f>IF(F51="","",ROW()-4)</f>
        <v/>
      </c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0">
        <f>IF(OR(K51="",L51=""),"",K51*L51)</f>
        <v/>
      </c>
      <c r="N51" s="10">
        <f>IF(M51="","",IF(M51&lt;=2,"Tolerable",IF(M51=4,"Moderado",IF(M51=8,"Importante",IF(M51=16,"Intolerable","Revisar P y C")))))</f>
        <v/>
      </c>
      <c r="O51" s="11" t="n"/>
      <c r="P51" s="11" t="n"/>
      <c r="Q51" s="11" t="n"/>
      <c r="R51" s="11" t="n"/>
      <c r="S51" s="10">
        <f>IF(F51="","",IF(O51&lt;&gt;"","Eliminar",IF(P51&lt;&gt;"","Ingeniería",IF(Q51&lt;&gt;"","Administrativa",IF(R51&lt;&gt;"","Solo EPP","Sin medida")))))</f>
        <v/>
      </c>
      <c r="T51" s="11" t="n"/>
      <c r="U51" s="12" t="n"/>
      <c r="V51" s="11" t="n"/>
      <c r="W51" s="12" t="n"/>
      <c r="X51" s="13">
        <f>IF(W51="","",EDATE(W51,12))</f>
        <v/>
      </c>
      <c r="Y51" s="10">
        <f>IF(F51="","",TRIM(IF(OR(H51="Higiénico",H51="Ergonómico",H51="Psicosocial"),"Evaluar con protocolo MINSAL. ","")&amp;IF(AND(OR(N51="Importante",N51="Intolerable"),S51="Solo EPP"),"Solo EPP en riesgo alto: revisar art. 9. ","")&amp;IF(S51="Sin medida","Sin medida de control. ","")&amp;IF(AND(N51="Intolerable",V51&lt;&gt;"Implementada"),"No iniciar ni continuar la tarea. ","")&amp;IF(AND(U51&lt;&gt;"",U51&lt;TODAY(),V51&lt;&gt;"Implementada"),"Plazo vencido. ","")&amp;IF(AND(X51&lt;&gt;"",X51&lt;TODAY()),"Revisión anual vencida.","")))</f>
        <v/>
      </c>
    </row>
    <row r="52">
      <c r="A52" s="10">
        <f>IF(F52="","",ROW()-4)</f>
        <v/>
      </c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0">
        <f>IF(OR(K52="",L52=""),"",K52*L52)</f>
        <v/>
      </c>
      <c r="N52" s="10">
        <f>IF(M52="","",IF(M52&lt;=2,"Tolerable",IF(M52=4,"Moderado",IF(M52=8,"Importante",IF(M52=16,"Intolerable","Revisar P y C")))))</f>
        <v/>
      </c>
      <c r="O52" s="11" t="n"/>
      <c r="P52" s="11" t="n"/>
      <c r="Q52" s="11" t="n"/>
      <c r="R52" s="11" t="n"/>
      <c r="S52" s="10">
        <f>IF(F52="","",IF(O52&lt;&gt;"","Eliminar",IF(P52&lt;&gt;"","Ingeniería",IF(Q52&lt;&gt;"","Administrativa",IF(R52&lt;&gt;"","Solo EPP","Sin medida")))))</f>
        <v/>
      </c>
      <c r="T52" s="11" t="n"/>
      <c r="U52" s="12" t="n"/>
      <c r="V52" s="11" t="n"/>
      <c r="W52" s="12" t="n"/>
      <c r="X52" s="13">
        <f>IF(W52="","",EDATE(W52,12))</f>
        <v/>
      </c>
      <c r="Y52" s="10">
        <f>IF(F52="","",TRIM(IF(OR(H52="Higiénico",H52="Ergonómico",H52="Psicosocial"),"Evaluar con protocolo MINSAL. ","")&amp;IF(AND(OR(N52="Importante",N52="Intolerable"),S52="Solo EPP"),"Solo EPP en riesgo alto: revisar art. 9. ","")&amp;IF(S52="Sin medida","Sin medida de control. ","")&amp;IF(AND(N52="Intolerable",V52&lt;&gt;"Implementada"),"No iniciar ni continuar la tarea. ","")&amp;IF(AND(U52&lt;&gt;"",U52&lt;TODAY(),V52&lt;&gt;"Implementada"),"Plazo vencido. ","")&amp;IF(AND(X52&lt;&gt;"",X52&lt;TODAY()),"Revisión anual vencida.","")))</f>
        <v/>
      </c>
    </row>
    <row r="53">
      <c r="A53" s="10">
        <f>IF(F53="","",ROW()-4)</f>
        <v/>
      </c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0">
        <f>IF(OR(K53="",L53=""),"",K53*L53)</f>
        <v/>
      </c>
      <c r="N53" s="10">
        <f>IF(M53="","",IF(M53&lt;=2,"Tolerable",IF(M53=4,"Moderado",IF(M53=8,"Importante",IF(M53=16,"Intolerable","Revisar P y C")))))</f>
        <v/>
      </c>
      <c r="O53" s="11" t="n"/>
      <c r="P53" s="11" t="n"/>
      <c r="Q53" s="11" t="n"/>
      <c r="R53" s="11" t="n"/>
      <c r="S53" s="10">
        <f>IF(F53="","",IF(O53&lt;&gt;"","Eliminar",IF(P53&lt;&gt;"","Ingeniería",IF(Q53&lt;&gt;"","Administrativa",IF(R53&lt;&gt;"","Solo EPP","Sin medida")))))</f>
        <v/>
      </c>
      <c r="T53" s="11" t="n"/>
      <c r="U53" s="12" t="n"/>
      <c r="V53" s="11" t="n"/>
      <c r="W53" s="12" t="n"/>
      <c r="X53" s="13">
        <f>IF(W53="","",EDATE(W53,12))</f>
        <v/>
      </c>
      <c r="Y53" s="10">
        <f>IF(F53="","",TRIM(IF(OR(H53="Higiénico",H53="Ergonómico",H53="Psicosocial"),"Evaluar con protocolo MINSAL. ","")&amp;IF(AND(OR(N53="Importante",N53="Intolerable"),S53="Solo EPP"),"Solo EPP en riesgo alto: revisar art. 9. ","")&amp;IF(S53="Sin medida","Sin medida de control. ","")&amp;IF(AND(N53="Intolerable",V53&lt;&gt;"Implementada"),"No iniciar ni continuar la tarea. ","")&amp;IF(AND(U53&lt;&gt;"",U53&lt;TODAY(),V53&lt;&gt;"Implementada"),"Plazo vencido. ","")&amp;IF(AND(X53&lt;&gt;"",X53&lt;TODAY()),"Revisión anual vencida.","")))</f>
        <v/>
      </c>
    </row>
    <row r="54">
      <c r="A54" s="10">
        <f>IF(F54="","",ROW()-4)</f>
        <v/>
      </c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0">
        <f>IF(OR(K54="",L54=""),"",K54*L54)</f>
        <v/>
      </c>
      <c r="N54" s="10">
        <f>IF(M54="","",IF(M54&lt;=2,"Tolerable",IF(M54=4,"Moderado",IF(M54=8,"Importante",IF(M54=16,"Intolerable","Revisar P y C")))))</f>
        <v/>
      </c>
      <c r="O54" s="11" t="n"/>
      <c r="P54" s="11" t="n"/>
      <c r="Q54" s="11" t="n"/>
      <c r="R54" s="11" t="n"/>
      <c r="S54" s="10">
        <f>IF(F54="","",IF(O54&lt;&gt;"","Eliminar",IF(P54&lt;&gt;"","Ingeniería",IF(Q54&lt;&gt;"","Administrativa",IF(R54&lt;&gt;"","Solo EPP","Sin medida")))))</f>
        <v/>
      </c>
      <c r="T54" s="11" t="n"/>
      <c r="U54" s="12" t="n"/>
      <c r="V54" s="11" t="n"/>
      <c r="W54" s="12" t="n"/>
      <c r="X54" s="13">
        <f>IF(W54="","",EDATE(W54,12))</f>
        <v/>
      </c>
      <c r="Y54" s="10">
        <f>IF(F54="","",TRIM(IF(OR(H54="Higiénico",H54="Ergonómico",H54="Psicosocial"),"Evaluar con protocolo MINSAL. ","")&amp;IF(AND(OR(N54="Importante",N54="Intolerable"),S54="Solo EPP"),"Solo EPP en riesgo alto: revisar art. 9. ","")&amp;IF(S54="Sin medida","Sin medida de control. ","")&amp;IF(AND(N54="Intolerable",V54&lt;&gt;"Implementada"),"No iniciar ni continuar la tarea. ","")&amp;IF(AND(U54&lt;&gt;"",U54&lt;TODAY(),V54&lt;&gt;"Implementada"),"Plazo vencido. ","")&amp;IF(AND(X54&lt;&gt;"",X54&lt;TODAY()),"Revisión anual vencida.","")))</f>
        <v/>
      </c>
    </row>
    <row r="55">
      <c r="A55" s="10">
        <f>IF(F55="","",ROW()-4)</f>
        <v/>
      </c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0">
        <f>IF(OR(K55="",L55=""),"",K55*L55)</f>
        <v/>
      </c>
      <c r="N55" s="10">
        <f>IF(M55="","",IF(M55&lt;=2,"Tolerable",IF(M55=4,"Moderado",IF(M55=8,"Importante",IF(M55=16,"Intolerable","Revisar P y C")))))</f>
        <v/>
      </c>
      <c r="O55" s="11" t="n"/>
      <c r="P55" s="11" t="n"/>
      <c r="Q55" s="11" t="n"/>
      <c r="R55" s="11" t="n"/>
      <c r="S55" s="10">
        <f>IF(F55="","",IF(O55&lt;&gt;"","Eliminar",IF(P55&lt;&gt;"","Ingeniería",IF(Q55&lt;&gt;"","Administrativa",IF(R55&lt;&gt;"","Solo EPP","Sin medida")))))</f>
        <v/>
      </c>
      <c r="T55" s="11" t="n"/>
      <c r="U55" s="12" t="n"/>
      <c r="V55" s="11" t="n"/>
      <c r="W55" s="12" t="n"/>
      <c r="X55" s="13">
        <f>IF(W55="","",EDATE(W55,12))</f>
        <v/>
      </c>
      <c r="Y55" s="10">
        <f>IF(F55="","",TRIM(IF(OR(H55="Higiénico",H55="Ergonómico",H55="Psicosocial"),"Evaluar con protocolo MINSAL. ","")&amp;IF(AND(OR(N55="Importante",N55="Intolerable"),S55="Solo EPP"),"Solo EPP en riesgo alto: revisar art. 9. ","")&amp;IF(S55="Sin medida","Sin medida de control. ","")&amp;IF(AND(N55="Intolerable",V55&lt;&gt;"Implementada"),"No iniciar ni continuar la tarea. ","")&amp;IF(AND(U55&lt;&gt;"",U55&lt;TODAY(),V55&lt;&gt;"Implementada"),"Plazo vencido. ","")&amp;IF(AND(X55&lt;&gt;"",X55&lt;TODAY()),"Revisión anual vencida.","")))</f>
        <v/>
      </c>
    </row>
    <row r="56">
      <c r="A56" s="10">
        <f>IF(F56="","",ROW()-4)</f>
        <v/>
      </c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0">
        <f>IF(OR(K56="",L56=""),"",K56*L56)</f>
        <v/>
      </c>
      <c r="N56" s="10">
        <f>IF(M56="","",IF(M56&lt;=2,"Tolerable",IF(M56=4,"Moderado",IF(M56=8,"Importante",IF(M56=16,"Intolerable","Revisar P y C")))))</f>
        <v/>
      </c>
      <c r="O56" s="11" t="n"/>
      <c r="P56" s="11" t="n"/>
      <c r="Q56" s="11" t="n"/>
      <c r="R56" s="11" t="n"/>
      <c r="S56" s="10">
        <f>IF(F56="","",IF(O56&lt;&gt;"","Eliminar",IF(P56&lt;&gt;"","Ingeniería",IF(Q56&lt;&gt;"","Administrativa",IF(R56&lt;&gt;"","Solo EPP","Sin medida")))))</f>
        <v/>
      </c>
      <c r="T56" s="11" t="n"/>
      <c r="U56" s="12" t="n"/>
      <c r="V56" s="11" t="n"/>
      <c r="W56" s="12" t="n"/>
      <c r="X56" s="13">
        <f>IF(W56="","",EDATE(W56,12))</f>
        <v/>
      </c>
      <c r="Y56" s="10">
        <f>IF(F56="","",TRIM(IF(OR(H56="Higiénico",H56="Ergonómico",H56="Psicosocial"),"Evaluar con protocolo MINSAL. ","")&amp;IF(AND(OR(N56="Importante",N56="Intolerable"),S56="Solo EPP"),"Solo EPP en riesgo alto: revisar art. 9. ","")&amp;IF(S56="Sin medida","Sin medida de control. ","")&amp;IF(AND(N56="Intolerable",V56&lt;&gt;"Implementada"),"No iniciar ni continuar la tarea. ","")&amp;IF(AND(U56&lt;&gt;"",U56&lt;TODAY(),V56&lt;&gt;"Implementada"),"Plazo vencido. ","")&amp;IF(AND(X56&lt;&gt;"",X56&lt;TODAY()),"Revisión anual vencida.","")))</f>
        <v/>
      </c>
    </row>
    <row r="57">
      <c r="A57" s="10">
        <f>IF(F57="","",ROW()-4)</f>
        <v/>
      </c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0">
        <f>IF(OR(K57="",L57=""),"",K57*L57)</f>
        <v/>
      </c>
      <c r="N57" s="10">
        <f>IF(M57="","",IF(M57&lt;=2,"Tolerable",IF(M57=4,"Moderado",IF(M57=8,"Importante",IF(M57=16,"Intolerable","Revisar P y C")))))</f>
        <v/>
      </c>
      <c r="O57" s="11" t="n"/>
      <c r="P57" s="11" t="n"/>
      <c r="Q57" s="11" t="n"/>
      <c r="R57" s="11" t="n"/>
      <c r="S57" s="10">
        <f>IF(F57="","",IF(O57&lt;&gt;"","Eliminar",IF(P57&lt;&gt;"","Ingeniería",IF(Q57&lt;&gt;"","Administrativa",IF(R57&lt;&gt;"","Solo EPP","Sin medida")))))</f>
        <v/>
      </c>
      <c r="T57" s="11" t="n"/>
      <c r="U57" s="12" t="n"/>
      <c r="V57" s="11" t="n"/>
      <c r="W57" s="12" t="n"/>
      <c r="X57" s="13">
        <f>IF(W57="","",EDATE(W57,12))</f>
        <v/>
      </c>
      <c r="Y57" s="10">
        <f>IF(F57="","",TRIM(IF(OR(H57="Higiénico",H57="Ergonómico",H57="Psicosocial"),"Evaluar con protocolo MINSAL. ","")&amp;IF(AND(OR(N57="Importante",N57="Intolerable"),S57="Solo EPP"),"Solo EPP en riesgo alto: revisar art. 9. ","")&amp;IF(S57="Sin medida","Sin medida de control. ","")&amp;IF(AND(N57="Intolerable",V57&lt;&gt;"Implementada"),"No iniciar ni continuar la tarea. ","")&amp;IF(AND(U57&lt;&gt;"",U57&lt;TODAY(),V57&lt;&gt;"Implementada"),"Plazo vencido. ","")&amp;IF(AND(X57&lt;&gt;"",X57&lt;TODAY()),"Revisión anual vencida.","")))</f>
        <v/>
      </c>
    </row>
    <row r="58">
      <c r="A58" s="10">
        <f>IF(F58="","",ROW()-4)</f>
        <v/>
      </c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0">
        <f>IF(OR(K58="",L58=""),"",K58*L58)</f>
        <v/>
      </c>
      <c r="N58" s="10">
        <f>IF(M58="","",IF(M58&lt;=2,"Tolerable",IF(M58=4,"Moderado",IF(M58=8,"Importante",IF(M58=16,"Intolerable","Revisar P y C")))))</f>
        <v/>
      </c>
      <c r="O58" s="11" t="n"/>
      <c r="P58" s="11" t="n"/>
      <c r="Q58" s="11" t="n"/>
      <c r="R58" s="11" t="n"/>
      <c r="S58" s="10">
        <f>IF(F58="","",IF(O58&lt;&gt;"","Eliminar",IF(P58&lt;&gt;"","Ingeniería",IF(Q58&lt;&gt;"","Administrativa",IF(R58&lt;&gt;"","Solo EPP","Sin medida")))))</f>
        <v/>
      </c>
      <c r="T58" s="11" t="n"/>
      <c r="U58" s="12" t="n"/>
      <c r="V58" s="11" t="n"/>
      <c r="W58" s="12" t="n"/>
      <c r="X58" s="13">
        <f>IF(W58="","",EDATE(W58,12))</f>
        <v/>
      </c>
      <c r="Y58" s="10">
        <f>IF(F58="","",TRIM(IF(OR(H58="Higiénico",H58="Ergonómico",H58="Psicosocial"),"Evaluar con protocolo MINSAL. ","")&amp;IF(AND(OR(N58="Importante",N58="Intolerable"),S58="Solo EPP"),"Solo EPP en riesgo alto: revisar art. 9. ","")&amp;IF(S58="Sin medida","Sin medida de control. ","")&amp;IF(AND(N58="Intolerable",V58&lt;&gt;"Implementada"),"No iniciar ni continuar la tarea. ","")&amp;IF(AND(U58&lt;&gt;"",U58&lt;TODAY(),V58&lt;&gt;"Implementada"),"Plazo vencido. ","")&amp;IF(AND(X58&lt;&gt;"",X58&lt;TODAY()),"Revisión anual vencida.","")))</f>
        <v/>
      </c>
    </row>
    <row r="59">
      <c r="A59" s="10">
        <f>IF(F59="","",ROW()-4)</f>
        <v/>
      </c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0">
        <f>IF(OR(K59="",L59=""),"",K59*L59)</f>
        <v/>
      </c>
      <c r="N59" s="10">
        <f>IF(M59="","",IF(M59&lt;=2,"Tolerable",IF(M59=4,"Moderado",IF(M59=8,"Importante",IF(M59=16,"Intolerable","Revisar P y C")))))</f>
        <v/>
      </c>
      <c r="O59" s="11" t="n"/>
      <c r="P59" s="11" t="n"/>
      <c r="Q59" s="11" t="n"/>
      <c r="R59" s="11" t="n"/>
      <c r="S59" s="10">
        <f>IF(F59="","",IF(O59&lt;&gt;"","Eliminar",IF(P59&lt;&gt;"","Ingeniería",IF(Q59&lt;&gt;"","Administrativa",IF(R59&lt;&gt;"","Solo EPP","Sin medida")))))</f>
        <v/>
      </c>
      <c r="T59" s="11" t="n"/>
      <c r="U59" s="12" t="n"/>
      <c r="V59" s="11" t="n"/>
      <c r="W59" s="12" t="n"/>
      <c r="X59" s="13">
        <f>IF(W59="","",EDATE(W59,12))</f>
        <v/>
      </c>
      <c r="Y59" s="10">
        <f>IF(F59="","",TRIM(IF(OR(H59="Higiénico",H59="Ergonómico",H59="Psicosocial"),"Evaluar con protocolo MINSAL. ","")&amp;IF(AND(OR(N59="Importante",N59="Intolerable"),S59="Solo EPP"),"Solo EPP en riesgo alto: revisar art. 9. ","")&amp;IF(S59="Sin medida","Sin medida de control. ","")&amp;IF(AND(N59="Intolerable",V59&lt;&gt;"Implementada"),"No iniciar ni continuar la tarea. ","")&amp;IF(AND(U59&lt;&gt;"",U59&lt;TODAY(),V59&lt;&gt;"Implementada"),"Plazo vencido. ","")&amp;IF(AND(X59&lt;&gt;"",X59&lt;TODAY()),"Revisión anual vencida.","")))</f>
        <v/>
      </c>
    </row>
    <row r="60">
      <c r="A60" s="10">
        <f>IF(F60="","",ROW()-4)</f>
        <v/>
      </c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0">
        <f>IF(OR(K60="",L60=""),"",K60*L60)</f>
        <v/>
      </c>
      <c r="N60" s="10">
        <f>IF(M60="","",IF(M60&lt;=2,"Tolerable",IF(M60=4,"Moderado",IF(M60=8,"Importante",IF(M60=16,"Intolerable","Revisar P y C")))))</f>
        <v/>
      </c>
      <c r="O60" s="11" t="n"/>
      <c r="P60" s="11" t="n"/>
      <c r="Q60" s="11" t="n"/>
      <c r="R60" s="11" t="n"/>
      <c r="S60" s="10">
        <f>IF(F60="","",IF(O60&lt;&gt;"","Eliminar",IF(P60&lt;&gt;"","Ingeniería",IF(Q60&lt;&gt;"","Administrativa",IF(R60&lt;&gt;"","Solo EPP","Sin medida")))))</f>
        <v/>
      </c>
      <c r="T60" s="11" t="n"/>
      <c r="U60" s="12" t="n"/>
      <c r="V60" s="11" t="n"/>
      <c r="W60" s="12" t="n"/>
      <c r="X60" s="13">
        <f>IF(W60="","",EDATE(W60,12))</f>
        <v/>
      </c>
      <c r="Y60" s="10">
        <f>IF(F60="","",TRIM(IF(OR(H60="Higiénico",H60="Ergonómico",H60="Psicosocial"),"Evaluar con protocolo MINSAL. ","")&amp;IF(AND(OR(N60="Importante",N60="Intolerable"),S60="Solo EPP"),"Solo EPP en riesgo alto: revisar art. 9. ","")&amp;IF(S60="Sin medida","Sin medida de control. ","")&amp;IF(AND(N60="Intolerable",V60&lt;&gt;"Implementada"),"No iniciar ni continuar la tarea. ","")&amp;IF(AND(U60&lt;&gt;"",U60&lt;TODAY(),V60&lt;&gt;"Implementada"),"Plazo vencido. ","")&amp;IF(AND(X60&lt;&gt;"",X60&lt;TODAY()),"Revisión anual vencida.","")))</f>
        <v/>
      </c>
    </row>
    <row r="61">
      <c r="A61" s="10">
        <f>IF(F61="","",ROW()-4)</f>
        <v/>
      </c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0">
        <f>IF(OR(K61="",L61=""),"",K61*L61)</f>
        <v/>
      </c>
      <c r="N61" s="10">
        <f>IF(M61="","",IF(M61&lt;=2,"Tolerable",IF(M61=4,"Moderado",IF(M61=8,"Importante",IF(M61=16,"Intolerable","Revisar P y C")))))</f>
        <v/>
      </c>
      <c r="O61" s="11" t="n"/>
      <c r="P61" s="11" t="n"/>
      <c r="Q61" s="11" t="n"/>
      <c r="R61" s="11" t="n"/>
      <c r="S61" s="10">
        <f>IF(F61="","",IF(O61&lt;&gt;"","Eliminar",IF(P61&lt;&gt;"","Ingeniería",IF(Q61&lt;&gt;"","Administrativa",IF(R61&lt;&gt;"","Solo EPP","Sin medida")))))</f>
        <v/>
      </c>
      <c r="T61" s="11" t="n"/>
      <c r="U61" s="12" t="n"/>
      <c r="V61" s="11" t="n"/>
      <c r="W61" s="12" t="n"/>
      <c r="X61" s="13">
        <f>IF(W61="","",EDATE(W61,12))</f>
        <v/>
      </c>
      <c r="Y61" s="10">
        <f>IF(F61="","",TRIM(IF(OR(H61="Higiénico",H61="Ergonómico",H61="Psicosocial"),"Evaluar con protocolo MINSAL. ","")&amp;IF(AND(OR(N61="Importante",N61="Intolerable"),S61="Solo EPP"),"Solo EPP en riesgo alto: revisar art. 9. ","")&amp;IF(S61="Sin medida","Sin medida de control. ","")&amp;IF(AND(N61="Intolerable",V61&lt;&gt;"Implementada"),"No iniciar ni continuar la tarea. ","")&amp;IF(AND(U61&lt;&gt;"",U61&lt;TODAY(),V61&lt;&gt;"Implementada"),"Plazo vencido. ","")&amp;IF(AND(X61&lt;&gt;"",X61&lt;TODAY()),"Revisión anual vencida.","")))</f>
        <v/>
      </c>
    </row>
    <row r="62">
      <c r="A62" s="10">
        <f>IF(F62="","",ROW()-4)</f>
        <v/>
      </c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0">
        <f>IF(OR(K62="",L62=""),"",K62*L62)</f>
        <v/>
      </c>
      <c r="N62" s="10">
        <f>IF(M62="","",IF(M62&lt;=2,"Tolerable",IF(M62=4,"Moderado",IF(M62=8,"Importante",IF(M62=16,"Intolerable","Revisar P y C")))))</f>
        <v/>
      </c>
      <c r="O62" s="11" t="n"/>
      <c r="P62" s="11" t="n"/>
      <c r="Q62" s="11" t="n"/>
      <c r="R62" s="11" t="n"/>
      <c r="S62" s="10">
        <f>IF(F62="","",IF(O62&lt;&gt;"","Eliminar",IF(P62&lt;&gt;"","Ingeniería",IF(Q62&lt;&gt;"","Administrativa",IF(R62&lt;&gt;"","Solo EPP","Sin medida")))))</f>
        <v/>
      </c>
      <c r="T62" s="11" t="n"/>
      <c r="U62" s="12" t="n"/>
      <c r="V62" s="11" t="n"/>
      <c r="W62" s="12" t="n"/>
      <c r="X62" s="13">
        <f>IF(W62="","",EDATE(W62,12))</f>
        <v/>
      </c>
      <c r="Y62" s="10">
        <f>IF(F62="","",TRIM(IF(OR(H62="Higiénico",H62="Ergonómico",H62="Psicosocial"),"Evaluar con protocolo MINSAL. ","")&amp;IF(AND(OR(N62="Importante",N62="Intolerable"),S62="Solo EPP"),"Solo EPP en riesgo alto: revisar art. 9. ","")&amp;IF(S62="Sin medida","Sin medida de control. ","")&amp;IF(AND(N62="Intolerable",V62&lt;&gt;"Implementada"),"No iniciar ni continuar la tarea. ","")&amp;IF(AND(U62&lt;&gt;"",U62&lt;TODAY(),V62&lt;&gt;"Implementada"),"Plazo vencido. ","")&amp;IF(AND(X62&lt;&gt;"",X62&lt;TODAY()),"Revisión anual vencida.","")))</f>
        <v/>
      </c>
    </row>
    <row r="63">
      <c r="A63" s="10">
        <f>IF(F63="","",ROW()-4)</f>
        <v/>
      </c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0">
        <f>IF(OR(K63="",L63=""),"",K63*L63)</f>
        <v/>
      </c>
      <c r="N63" s="10">
        <f>IF(M63="","",IF(M63&lt;=2,"Tolerable",IF(M63=4,"Moderado",IF(M63=8,"Importante",IF(M63=16,"Intolerable","Revisar P y C")))))</f>
        <v/>
      </c>
      <c r="O63" s="11" t="n"/>
      <c r="P63" s="11" t="n"/>
      <c r="Q63" s="11" t="n"/>
      <c r="R63" s="11" t="n"/>
      <c r="S63" s="10">
        <f>IF(F63="","",IF(O63&lt;&gt;"","Eliminar",IF(P63&lt;&gt;"","Ingeniería",IF(Q63&lt;&gt;"","Administrativa",IF(R63&lt;&gt;"","Solo EPP","Sin medida")))))</f>
        <v/>
      </c>
      <c r="T63" s="11" t="n"/>
      <c r="U63" s="12" t="n"/>
      <c r="V63" s="11" t="n"/>
      <c r="W63" s="12" t="n"/>
      <c r="X63" s="13">
        <f>IF(W63="","",EDATE(W63,12))</f>
        <v/>
      </c>
      <c r="Y63" s="10">
        <f>IF(F63="","",TRIM(IF(OR(H63="Higiénico",H63="Ergonómico",H63="Psicosocial"),"Evaluar con protocolo MINSAL. ","")&amp;IF(AND(OR(N63="Importante",N63="Intolerable"),S63="Solo EPP"),"Solo EPP en riesgo alto: revisar art. 9. ","")&amp;IF(S63="Sin medida","Sin medida de control. ","")&amp;IF(AND(N63="Intolerable",V63&lt;&gt;"Implementada"),"No iniciar ni continuar la tarea. ","")&amp;IF(AND(U63&lt;&gt;"",U63&lt;TODAY(),V63&lt;&gt;"Implementada"),"Plazo vencido. ","")&amp;IF(AND(X63&lt;&gt;"",X63&lt;TODAY()),"Revisión anual vencida.","")))</f>
        <v/>
      </c>
    </row>
    <row r="64">
      <c r="A64" s="10">
        <f>IF(F64="","",ROW()-4)</f>
        <v/>
      </c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0">
        <f>IF(OR(K64="",L64=""),"",K64*L64)</f>
        <v/>
      </c>
      <c r="N64" s="10">
        <f>IF(M64="","",IF(M64&lt;=2,"Tolerable",IF(M64=4,"Moderado",IF(M64=8,"Importante",IF(M64=16,"Intolerable","Revisar P y C")))))</f>
        <v/>
      </c>
      <c r="O64" s="11" t="n"/>
      <c r="P64" s="11" t="n"/>
      <c r="Q64" s="11" t="n"/>
      <c r="R64" s="11" t="n"/>
      <c r="S64" s="10">
        <f>IF(F64="","",IF(O64&lt;&gt;"","Eliminar",IF(P64&lt;&gt;"","Ingeniería",IF(Q64&lt;&gt;"","Administrativa",IF(R64&lt;&gt;"","Solo EPP","Sin medida")))))</f>
        <v/>
      </c>
      <c r="T64" s="11" t="n"/>
      <c r="U64" s="12" t="n"/>
      <c r="V64" s="11" t="n"/>
      <c r="W64" s="12" t="n"/>
      <c r="X64" s="13">
        <f>IF(W64="","",EDATE(W64,12))</f>
        <v/>
      </c>
      <c r="Y64" s="10">
        <f>IF(F64="","",TRIM(IF(OR(H64="Higiénico",H64="Ergonómico",H64="Psicosocial"),"Evaluar con protocolo MINSAL. ","")&amp;IF(AND(OR(N64="Importante",N64="Intolerable"),S64="Solo EPP"),"Solo EPP en riesgo alto: revisar art. 9. ","")&amp;IF(S64="Sin medida","Sin medida de control. ","")&amp;IF(AND(N64="Intolerable",V64&lt;&gt;"Implementada"),"No iniciar ni continuar la tarea. ","")&amp;IF(AND(U64&lt;&gt;"",U64&lt;TODAY(),V64&lt;&gt;"Implementada"),"Plazo vencido. ","")&amp;IF(AND(X64&lt;&gt;"",X64&lt;TODAY()),"Revisión anual vencida.","")))</f>
        <v/>
      </c>
    </row>
    <row r="65">
      <c r="A65" s="10">
        <f>IF(F65="","",ROW()-4)</f>
        <v/>
      </c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0">
        <f>IF(OR(K65="",L65=""),"",K65*L65)</f>
        <v/>
      </c>
      <c r="N65" s="10">
        <f>IF(M65="","",IF(M65&lt;=2,"Tolerable",IF(M65=4,"Moderado",IF(M65=8,"Importante",IF(M65=16,"Intolerable","Revisar P y C")))))</f>
        <v/>
      </c>
      <c r="O65" s="11" t="n"/>
      <c r="P65" s="11" t="n"/>
      <c r="Q65" s="11" t="n"/>
      <c r="R65" s="11" t="n"/>
      <c r="S65" s="10">
        <f>IF(F65="","",IF(O65&lt;&gt;"","Eliminar",IF(P65&lt;&gt;"","Ingeniería",IF(Q65&lt;&gt;"","Administrativa",IF(R65&lt;&gt;"","Solo EPP","Sin medida")))))</f>
        <v/>
      </c>
      <c r="T65" s="11" t="n"/>
      <c r="U65" s="12" t="n"/>
      <c r="V65" s="11" t="n"/>
      <c r="W65" s="12" t="n"/>
      <c r="X65" s="13">
        <f>IF(W65="","",EDATE(W65,12))</f>
        <v/>
      </c>
      <c r="Y65" s="10">
        <f>IF(F65="","",TRIM(IF(OR(H65="Higiénico",H65="Ergonómico",H65="Psicosocial"),"Evaluar con protocolo MINSAL. ","")&amp;IF(AND(OR(N65="Importante",N65="Intolerable"),S65="Solo EPP"),"Solo EPP en riesgo alto: revisar art. 9. ","")&amp;IF(S65="Sin medida","Sin medida de control. ","")&amp;IF(AND(N65="Intolerable",V65&lt;&gt;"Implementada"),"No iniciar ni continuar la tarea. ","")&amp;IF(AND(U65&lt;&gt;"",U65&lt;TODAY(),V65&lt;&gt;"Implementada"),"Plazo vencido. ","")&amp;IF(AND(X65&lt;&gt;"",X65&lt;TODAY()),"Revisión anual vencida.","")))</f>
        <v/>
      </c>
    </row>
    <row r="66">
      <c r="A66" s="10">
        <f>IF(F66="","",ROW()-4)</f>
        <v/>
      </c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0">
        <f>IF(OR(K66="",L66=""),"",K66*L66)</f>
        <v/>
      </c>
      <c r="N66" s="10">
        <f>IF(M66="","",IF(M66&lt;=2,"Tolerable",IF(M66=4,"Moderado",IF(M66=8,"Importante",IF(M66=16,"Intolerable","Revisar P y C")))))</f>
        <v/>
      </c>
      <c r="O66" s="11" t="n"/>
      <c r="P66" s="11" t="n"/>
      <c r="Q66" s="11" t="n"/>
      <c r="R66" s="11" t="n"/>
      <c r="S66" s="10">
        <f>IF(F66="","",IF(O66&lt;&gt;"","Eliminar",IF(P66&lt;&gt;"","Ingeniería",IF(Q66&lt;&gt;"","Administrativa",IF(R66&lt;&gt;"","Solo EPP","Sin medida")))))</f>
        <v/>
      </c>
      <c r="T66" s="11" t="n"/>
      <c r="U66" s="12" t="n"/>
      <c r="V66" s="11" t="n"/>
      <c r="W66" s="12" t="n"/>
      <c r="X66" s="13">
        <f>IF(W66="","",EDATE(W66,12))</f>
        <v/>
      </c>
      <c r="Y66" s="10">
        <f>IF(F66="","",TRIM(IF(OR(H66="Higiénico",H66="Ergonómico",H66="Psicosocial"),"Evaluar con protocolo MINSAL. ","")&amp;IF(AND(OR(N66="Importante",N66="Intolerable"),S66="Solo EPP"),"Solo EPP en riesgo alto: revisar art. 9. ","")&amp;IF(S66="Sin medida","Sin medida de control. ","")&amp;IF(AND(N66="Intolerable",V66&lt;&gt;"Implementada"),"No iniciar ni continuar la tarea. ","")&amp;IF(AND(U66&lt;&gt;"",U66&lt;TODAY(),V66&lt;&gt;"Implementada"),"Plazo vencido. ","")&amp;IF(AND(X66&lt;&gt;"",X66&lt;TODAY()),"Revisión anual vencida.","")))</f>
        <v/>
      </c>
    </row>
    <row r="67">
      <c r="A67" s="10">
        <f>IF(F67="","",ROW()-4)</f>
        <v/>
      </c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0">
        <f>IF(OR(K67="",L67=""),"",K67*L67)</f>
        <v/>
      </c>
      <c r="N67" s="10">
        <f>IF(M67="","",IF(M67&lt;=2,"Tolerable",IF(M67=4,"Moderado",IF(M67=8,"Importante",IF(M67=16,"Intolerable","Revisar P y C")))))</f>
        <v/>
      </c>
      <c r="O67" s="11" t="n"/>
      <c r="P67" s="11" t="n"/>
      <c r="Q67" s="11" t="n"/>
      <c r="R67" s="11" t="n"/>
      <c r="S67" s="10">
        <f>IF(F67="","",IF(O67&lt;&gt;"","Eliminar",IF(P67&lt;&gt;"","Ingeniería",IF(Q67&lt;&gt;"","Administrativa",IF(R67&lt;&gt;"","Solo EPP","Sin medida")))))</f>
        <v/>
      </c>
      <c r="T67" s="11" t="n"/>
      <c r="U67" s="12" t="n"/>
      <c r="V67" s="11" t="n"/>
      <c r="W67" s="12" t="n"/>
      <c r="X67" s="13">
        <f>IF(W67="","",EDATE(W67,12))</f>
        <v/>
      </c>
      <c r="Y67" s="10">
        <f>IF(F67="","",TRIM(IF(OR(H67="Higiénico",H67="Ergonómico",H67="Psicosocial"),"Evaluar con protocolo MINSAL. ","")&amp;IF(AND(OR(N67="Importante",N67="Intolerable"),S67="Solo EPP"),"Solo EPP en riesgo alto: revisar art. 9. ","")&amp;IF(S67="Sin medida","Sin medida de control. ","")&amp;IF(AND(N67="Intolerable",V67&lt;&gt;"Implementada"),"No iniciar ni continuar la tarea. ","")&amp;IF(AND(U67&lt;&gt;"",U67&lt;TODAY(),V67&lt;&gt;"Implementada"),"Plazo vencido. ","")&amp;IF(AND(X67&lt;&gt;"",X67&lt;TODAY()),"Revisión anual vencida.","")))</f>
        <v/>
      </c>
    </row>
    <row r="68">
      <c r="A68" s="10">
        <f>IF(F68="","",ROW()-4)</f>
        <v/>
      </c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0">
        <f>IF(OR(K68="",L68=""),"",K68*L68)</f>
        <v/>
      </c>
      <c r="N68" s="10">
        <f>IF(M68="","",IF(M68&lt;=2,"Tolerable",IF(M68=4,"Moderado",IF(M68=8,"Importante",IF(M68=16,"Intolerable","Revisar P y C")))))</f>
        <v/>
      </c>
      <c r="O68" s="11" t="n"/>
      <c r="P68" s="11" t="n"/>
      <c r="Q68" s="11" t="n"/>
      <c r="R68" s="11" t="n"/>
      <c r="S68" s="10">
        <f>IF(F68="","",IF(O68&lt;&gt;"","Eliminar",IF(P68&lt;&gt;"","Ingeniería",IF(Q68&lt;&gt;"","Administrativa",IF(R68&lt;&gt;"","Solo EPP","Sin medida")))))</f>
        <v/>
      </c>
      <c r="T68" s="11" t="n"/>
      <c r="U68" s="12" t="n"/>
      <c r="V68" s="11" t="n"/>
      <c r="W68" s="12" t="n"/>
      <c r="X68" s="13">
        <f>IF(W68="","",EDATE(W68,12))</f>
        <v/>
      </c>
      <c r="Y68" s="10">
        <f>IF(F68="","",TRIM(IF(OR(H68="Higiénico",H68="Ergonómico",H68="Psicosocial"),"Evaluar con protocolo MINSAL. ","")&amp;IF(AND(OR(N68="Importante",N68="Intolerable"),S68="Solo EPP"),"Solo EPP en riesgo alto: revisar art. 9. ","")&amp;IF(S68="Sin medida","Sin medida de control. ","")&amp;IF(AND(N68="Intolerable",V68&lt;&gt;"Implementada"),"No iniciar ni continuar la tarea. ","")&amp;IF(AND(U68&lt;&gt;"",U68&lt;TODAY(),V68&lt;&gt;"Implementada"),"Plazo vencido. ","")&amp;IF(AND(X68&lt;&gt;"",X68&lt;TODAY()),"Revisión anual vencida.","")))</f>
        <v/>
      </c>
    </row>
    <row r="69">
      <c r="A69" s="10">
        <f>IF(F69="","",ROW()-4)</f>
        <v/>
      </c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0">
        <f>IF(OR(K69="",L69=""),"",K69*L69)</f>
        <v/>
      </c>
      <c r="N69" s="10">
        <f>IF(M69="","",IF(M69&lt;=2,"Tolerable",IF(M69=4,"Moderado",IF(M69=8,"Importante",IF(M69=16,"Intolerable","Revisar P y C")))))</f>
        <v/>
      </c>
      <c r="O69" s="11" t="n"/>
      <c r="P69" s="11" t="n"/>
      <c r="Q69" s="11" t="n"/>
      <c r="R69" s="11" t="n"/>
      <c r="S69" s="10">
        <f>IF(F69="","",IF(O69&lt;&gt;"","Eliminar",IF(P69&lt;&gt;"","Ingeniería",IF(Q69&lt;&gt;"","Administrativa",IF(R69&lt;&gt;"","Solo EPP","Sin medida")))))</f>
        <v/>
      </c>
      <c r="T69" s="11" t="n"/>
      <c r="U69" s="12" t="n"/>
      <c r="V69" s="11" t="n"/>
      <c r="W69" s="12" t="n"/>
      <c r="X69" s="13">
        <f>IF(W69="","",EDATE(W69,12))</f>
        <v/>
      </c>
      <c r="Y69" s="10">
        <f>IF(F69="","",TRIM(IF(OR(H69="Higiénico",H69="Ergonómico",H69="Psicosocial"),"Evaluar con protocolo MINSAL. ","")&amp;IF(AND(OR(N69="Importante",N69="Intolerable"),S69="Solo EPP"),"Solo EPP en riesgo alto: revisar art. 9. ","")&amp;IF(S69="Sin medida","Sin medida de control. ","")&amp;IF(AND(N69="Intolerable",V69&lt;&gt;"Implementada"),"No iniciar ni continuar la tarea. ","")&amp;IF(AND(U69&lt;&gt;"",U69&lt;TODAY(),V69&lt;&gt;"Implementada"),"Plazo vencido. ","")&amp;IF(AND(X69&lt;&gt;"",X69&lt;TODAY()),"Revisión anual vencida.","")))</f>
        <v/>
      </c>
    </row>
    <row r="70">
      <c r="A70" s="10">
        <f>IF(F70="","",ROW()-4)</f>
        <v/>
      </c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0">
        <f>IF(OR(K70="",L70=""),"",K70*L70)</f>
        <v/>
      </c>
      <c r="N70" s="10">
        <f>IF(M70="","",IF(M70&lt;=2,"Tolerable",IF(M70=4,"Moderado",IF(M70=8,"Importante",IF(M70=16,"Intolerable","Revisar P y C")))))</f>
        <v/>
      </c>
      <c r="O70" s="11" t="n"/>
      <c r="P70" s="11" t="n"/>
      <c r="Q70" s="11" t="n"/>
      <c r="R70" s="11" t="n"/>
      <c r="S70" s="10">
        <f>IF(F70="","",IF(O70&lt;&gt;"","Eliminar",IF(P70&lt;&gt;"","Ingeniería",IF(Q70&lt;&gt;"","Administrativa",IF(R70&lt;&gt;"","Solo EPP","Sin medida")))))</f>
        <v/>
      </c>
      <c r="T70" s="11" t="n"/>
      <c r="U70" s="12" t="n"/>
      <c r="V70" s="11" t="n"/>
      <c r="W70" s="12" t="n"/>
      <c r="X70" s="13">
        <f>IF(W70="","",EDATE(W70,12))</f>
        <v/>
      </c>
      <c r="Y70" s="10">
        <f>IF(F70="","",TRIM(IF(OR(H70="Higiénico",H70="Ergonómico",H70="Psicosocial"),"Evaluar con protocolo MINSAL. ","")&amp;IF(AND(OR(N70="Importante",N70="Intolerable"),S70="Solo EPP"),"Solo EPP en riesgo alto: revisar art. 9. ","")&amp;IF(S70="Sin medida","Sin medida de control. ","")&amp;IF(AND(N70="Intolerable",V70&lt;&gt;"Implementada"),"No iniciar ni continuar la tarea. ","")&amp;IF(AND(U70&lt;&gt;"",U70&lt;TODAY(),V70&lt;&gt;"Implementada"),"Plazo vencido. ","")&amp;IF(AND(X70&lt;&gt;"",X70&lt;TODAY()),"Revisión anual vencida.","")))</f>
        <v/>
      </c>
    </row>
    <row r="71">
      <c r="A71" s="10">
        <f>IF(F71="","",ROW()-4)</f>
        <v/>
      </c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0">
        <f>IF(OR(K71="",L71=""),"",K71*L71)</f>
        <v/>
      </c>
      <c r="N71" s="10">
        <f>IF(M71="","",IF(M71&lt;=2,"Tolerable",IF(M71=4,"Moderado",IF(M71=8,"Importante",IF(M71=16,"Intolerable","Revisar P y C")))))</f>
        <v/>
      </c>
      <c r="O71" s="11" t="n"/>
      <c r="P71" s="11" t="n"/>
      <c r="Q71" s="11" t="n"/>
      <c r="R71" s="11" t="n"/>
      <c r="S71" s="10">
        <f>IF(F71="","",IF(O71&lt;&gt;"","Eliminar",IF(P71&lt;&gt;"","Ingeniería",IF(Q71&lt;&gt;"","Administrativa",IF(R71&lt;&gt;"","Solo EPP","Sin medida")))))</f>
        <v/>
      </c>
      <c r="T71" s="11" t="n"/>
      <c r="U71" s="12" t="n"/>
      <c r="V71" s="11" t="n"/>
      <c r="W71" s="12" t="n"/>
      <c r="X71" s="13">
        <f>IF(W71="","",EDATE(W71,12))</f>
        <v/>
      </c>
      <c r="Y71" s="10">
        <f>IF(F71="","",TRIM(IF(OR(H71="Higiénico",H71="Ergonómico",H71="Psicosocial"),"Evaluar con protocolo MINSAL. ","")&amp;IF(AND(OR(N71="Importante",N71="Intolerable"),S71="Solo EPP"),"Solo EPP en riesgo alto: revisar art. 9. ","")&amp;IF(S71="Sin medida","Sin medida de control. ","")&amp;IF(AND(N71="Intolerable",V71&lt;&gt;"Implementada"),"No iniciar ni continuar la tarea. ","")&amp;IF(AND(U71&lt;&gt;"",U71&lt;TODAY(),V71&lt;&gt;"Implementada"),"Plazo vencido. ","")&amp;IF(AND(X71&lt;&gt;"",X71&lt;TODAY()),"Revisión anual vencida.","")))</f>
        <v/>
      </c>
    </row>
    <row r="72">
      <c r="A72" s="10">
        <f>IF(F72="","",ROW()-4)</f>
        <v/>
      </c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0">
        <f>IF(OR(K72="",L72=""),"",K72*L72)</f>
        <v/>
      </c>
      <c r="N72" s="10">
        <f>IF(M72="","",IF(M72&lt;=2,"Tolerable",IF(M72=4,"Moderado",IF(M72=8,"Importante",IF(M72=16,"Intolerable","Revisar P y C")))))</f>
        <v/>
      </c>
      <c r="O72" s="11" t="n"/>
      <c r="P72" s="11" t="n"/>
      <c r="Q72" s="11" t="n"/>
      <c r="R72" s="11" t="n"/>
      <c r="S72" s="10">
        <f>IF(F72="","",IF(O72&lt;&gt;"","Eliminar",IF(P72&lt;&gt;"","Ingeniería",IF(Q72&lt;&gt;"","Administrativa",IF(R72&lt;&gt;"","Solo EPP","Sin medida")))))</f>
        <v/>
      </c>
      <c r="T72" s="11" t="n"/>
      <c r="U72" s="12" t="n"/>
      <c r="V72" s="11" t="n"/>
      <c r="W72" s="12" t="n"/>
      <c r="X72" s="13">
        <f>IF(W72="","",EDATE(W72,12))</f>
        <v/>
      </c>
      <c r="Y72" s="10">
        <f>IF(F72="","",TRIM(IF(OR(H72="Higiénico",H72="Ergonómico",H72="Psicosocial"),"Evaluar con protocolo MINSAL. ","")&amp;IF(AND(OR(N72="Importante",N72="Intolerable"),S72="Solo EPP"),"Solo EPP en riesgo alto: revisar art. 9. ","")&amp;IF(S72="Sin medida","Sin medida de control. ","")&amp;IF(AND(N72="Intolerable",V72&lt;&gt;"Implementada"),"No iniciar ni continuar la tarea. ","")&amp;IF(AND(U72&lt;&gt;"",U72&lt;TODAY(),V72&lt;&gt;"Implementada"),"Plazo vencido. ","")&amp;IF(AND(X72&lt;&gt;"",X72&lt;TODAY()),"Revisión anual vencida.","")))</f>
        <v/>
      </c>
    </row>
    <row r="73">
      <c r="A73" s="10">
        <f>IF(F73="","",ROW()-4)</f>
        <v/>
      </c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0">
        <f>IF(OR(K73="",L73=""),"",K73*L73)</f>
        <v/>
      </c>
      <c r="N73" s="10">
        <f>IF(M73="","",IF(M73&lt;=2,"Tolerable",IF(M73=4,"Moderado",IF(M73=8,"Importante",IF(M73=16,"Intolerable","Revisar P y C")))))</f>
        <v/>
      </c>
      <c r="O73" s="11" t="n"/>
      <c r="P73" s="11" t="n"/>
      <c r="Q73" s="11" t="n"/>
      <c r="R73" s="11" t="n"/>
      <c r="S73" s="10">
        <f>IF(F73="","",IF(O73&lt;&gt;"","Eliminar",IF(P73&lt;&gt;"","Ingeniería",IF(Q73&lt;&gt;"","Administrativa",IF(R73&lt;&gt;"","Solo EPP","Sin medida")))))</f>
        <v/>
      </c>
      <c r="T73" s="11" t="n"/>
      <c r="U73" s="12" t="n"/>
      <c r="V73" s="11" t="n"/>
      <c r="W73" s="12" t="n"/>
      <c r="X73" s="13">
        <f>IF(W73="","",EDATE(W73,12))</f>
        <v/>
      </c>
      <c r="Y73" s="10">
        <f>IF(F73="","",TRIM(IF(OR(H73="Higiénico",H73="Ergonómico",H73="Psicosocial"),"Evaluar con protocolo MINSAL. ","")&amp;IF(AND(OR(N73="Importante",N73="Intolerable"),S73="Solo EPP"),"Solo EPP en riesgo alto: revisar art. 9. ","")&amp;IF(S73="Sin medida","Sin medida de control. ","")&amp;IF(AND(N73="Intolerable",V73&lt;&gt;"Implementada"),"No iniciar ni continuar la tarea. ","")&amp;IF(AND(U73&lt;&gt;"",U73&lt;TODAY(),V73&lt;&gt;"Implementada"),"Plazo vencido. ","")&amp;IF(AND(X73&lt;&gt;"",X73&lt;TODAY()),"Revisión anual vencida.","")))</f>
        <v/>
      </c>
    </row>
    <row r="74">
      <c r="A74" s="10">
        <f>IF(F74="","",ROW()-4)</f>
        <v/>
      </c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0">
        <f>IF(OR(K74="",L74=""),"",K74*L74)</f>
        <v/>
      </c>
      <c r="N74" s="10">
        <f>IF(M74="","",IF(M74&lt;=2,"Tolerable",IF(M74=4,"Moderado",IF(M74=8,"Importante",IF(M74=16,"Intolerable","Revisar P y C")))))</f>
        <v/>
      </c>
      <c r="O74" s="11" t="n"/>
      <c r="P74" s="11" t="n"/>
      <c r="Q74" s="11" t="n"/>
      <c r="R74" s="11" t="n"/>
      <c r="S74" s="10">
        <f>IF(F74="","",IF(O74&lt;&gt;"","Eliminar",IF(P74&lt;&gt;"","Ingeniería",IF(Q74&lt;&gt;"","Administrativa",IF(R74&lt;&gt;"","Solo EPP","Sin medida")))))</f>
        <v/>
      </c>
      <c r="T74" s="11" t="n"/>
      <c r="U74" s="12" t="n"/>
      <c r="V74" s="11" t="n"/>
      <c r="W74" s="12" t="n"/>
      <c r="X74" s="13">
        <f>IF(W74="","",EDATE(W74,12))</f>
        <v/>
      </c>
      <c r="Y74" s="10">
        <f>IF(F74="","",TRIM(IF(OR(H74="Higiénico",H74="Ergonómico",H74="Psicosocial"),"Evaluar con protocolo MINSAL. ","")&amp;IF(AND(OR(N74="Importante",N74="Intolerable"),S74="Solo EPP"),"Solo EPP en riesgo alto: revisar art. 9. ","")&amp;IF(S74="Sin medida","Sin medida de control. ","")&amp;IF(AND(N74="Intolerable",V74&lt;&gt;"Implementada"),"No iniciar ni continuar la tarea. ","")&amp;IF(AND(U74&lt;&gt;"",U74&lt;TODAY(),V74&lt;&gt;"Implementada"),"Plazo vencido. ","")&amp;IF(AND(X74&lt;&gt;"",X74&lt;TODAY()),"Revisión anual vencida.","")))</f>
        <v/>
      </c>
    </row>
    <row r="75">
      <c r="A75" s="10">
        <f>IF(F75="","",ROW()-4)</f>
        <v/>
      </c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  <c r="L75" s="11" t="n"/>
      <c r="M75" s="10">
        <f>IF(OR(K75="",L75=""),"",K75*L75)</f>
        <v/>
      </c>
      <c r="N75" s="10">
        <f>IF(M75="","",IF(M75&lt;=2,"Tolerable",IF(M75=4,"Moderado",IF(M75=8,"Importante",IF(M75=16,"Intolerable","Revisar P y C")))))</f>
        <v/>
      </c>
      <c r="O75" s="11" t="n"/>
      <c r="P75" s="11" t="n"/>
      <c r="Q75" s="11" t="n"/>
      <c r="R75" s="11" t="n"/>
      <c r="S75" s="10">
        <f>IF(F75="","",IF(O75&lt;&gt;"","Eliminar",IF(P75&lt;&gt;"","Ingeniería",IF(Q75&lt;&gt;"","Administrativa",IF(R75&lt;&gt;"","Solo EPP","Sin medida")))))</f>
        <v/>
      </c>
      <c r="T75" s="11" t="n"/>
      <c r="U75" s="12" t="n"/>
      <c r="V75" s="11" t="n"/>
      <c r="W75" s="12" t="n"/>
      <c r="X75" s="13">
        <f>IF(W75="","",EDATE(W75,12))</f>
        <v/>
      </c>
      <c r="Y75" s="10">
        <f>IF(F75="","",TRIM(IF(OR(H75="Higiénico",H75="Ergonómico",H75="Psicosocial"),"Evaluar con protocolo MINSAL. ","")&amp;IF(AND(OR(N75="Importante",N75="Intolerable"),S75="Solo EPP"),"Solo EPP en riesgo alto: revisar art. 9. ","")&amp;IF(S75="Sin medida","Sin medida de control. ","")&amp;IF(AND(N75="Intolerable",V75&lt;&gt;"Implementada"),"No iniciar ni continuar la tarea. ","")&amp;IF(AND(U75&lt;&gt;"",U75&lt;TODAY(),V75&lt;&gt;"Implementada"),"Plazo vencido. ","")&amp;IF(AND(X75&lt;&gt;"",X75&lt;TODAY()),"Revisión anual vencida.","")))</f>
        <v/>
      </c>
    </row>
    <row r="76">
      <c r="A76" s="10">
        <f>IF(F76="","",ROW()-4)</f>
        <v/>
      </c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0">
        <f>IF(OR(K76="",L76=""),"",K76*L76)</f>
        <v/>
      </c>
      <c r="N76" s="10">
        <f>IF(M76="","",IF(M76&lt;=2,"Tolerable",IF(M76=4,"Moderado",IF(M76=8,"Importante",IF(M76=16,"Intolerable","Revisar P y C")))))</f>
        <v/>
      </c>
      <c r="O76" s="11" t="n"/>
      <c r="P76" s="11" t="n"/>
      <c r="Q76" s="11" t="n"/>
      <c r="R76" s="11" t="n"/>
      <c r="S76" s="10">
        <f>IF(F76="","",IF(O76&lt;&gt;"","Eliminar",IF(P76&lt;&gt;"","Ingeniería",IF(Q76&lt;&gt;"","Administrativa",IF(R76&lt;&gt;"","Solo EPP","Sin medida")))))</f>
        <v/>
      </c>
      <c r="T76" s="11" t="n"/>
      <c r="U76" s="12" t="n"/>
      <c r="V76" s="11" t="n"/>
      <c r="W76" s="12" t="n"/>
      <c r="X76" s="13">
        <f>IF(W76="","",EDATE(W76,12))</f>
        <v/>
      </c>
      <c r="Y76" s="10">
        <f>IF(F76="","",TRIM(IF(OR(H76="Higiénico",H76="Ergonómico",H76="Psicosocial"),"Evaluar con protocolo MINSAL. ","")&amp;IF(AND(OR(N76="Importante",N76="Intolerable"),S76="Solo EPP"),"Solo EPP en riesgo alto: revisar art. 9. ","")&amp;IF(S76="Sin medida","Sin medida de control. ","")&amp;IF(AND(N76="Intolerable",V76&lt;&gt;"Implementada"),"No iniciar ni continuar la tarea. ","")&amp;IF(AND(U76&lt;&gt;"",U76&lt;TODAY(),V76&lt;&gt;"Implementada"),"Plazo vencido. ","")&amp;IF(AND(X76&lt;&gt;"",X76&lt;TODAY()),"Revisión anual vencida.","")))</f>
        <v/>
      </c>
    </row>
    <row r="77">
      <c r="A77" s="10">
        <f>IF(F77="","",ROW()-4)</f>
        <v/>
      </c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  <c r="L77" s="11" t="n"/>
      <c r="M77" s="10">
        <f>IF(OR(K77="",L77=""),"",K77*L77)</f>
        <v/>
      </c>
      <c r="N77" s="10">
        <f>IF(M77="","",IF(M77&lt;=2,"Tolerable",IF(M77=4,"Moderado",IF(M77=8,"Importante",IF(M77=16,"Intolerable","Revisar P y C")))))</f>
        <v/>
      </c>
      <c r="O77" s="11" t="n"/>
      <c r="P77" s="11" t="n"/>
      <c r="Q77" s="11" t="n"/>
      <c r="R77" s="11" t="n"/>
      <c r="S77" s="10">
        <f>IF(F77="","",IF(O77&lt;&gt;"","Eliminar",IF(P77&lt;&gt;"","Ingeniería",IF(Q77&lt;&gt;"","Administrativa",IF(R77&lt;&gt;"","Solo EPP","Sin medida")))))</f>
        <v/>
      </c>
      <c r="T77" s="11" t="n"/>
      <c r="U77" s="12" t="n"/>
      <c r="V77" s="11" t="n"/>
      <c r="W77" s="12" t="n"/>
      <c r="X77" s="13">
        <f>IF(W77="","",EDATE(W77,12))</f>
        <v/>
      </c>
      <c r="Y77" s="10">
        <f>IF(F77="","",TRIM(IF(OR(H77="Higiénico",H77="Ergonómico",H77="Psicosocial"),"Evaluar con protocolo MINSAL. ","")&amp;IF(AND(OR(N77="Importante",N77="Intolerable"),S77="Solo EPP"),"Solo EPP en riesgo alto: revisar art. 9. ","")&amp;IF(S77="Sin medida","Sin medida de control. ","")&amp;IF(AND(N77="Intolerable",V77&lt;&gt;"Implementada"),"No iniciar ni continuar la tarea. ","")&amp;IF(AND(U77&lt;&gt;"",U77&lt;TODAY(),V77&lt;&gt;"Implementada"),"Plazo vencido. ","")&amp;IF(AND(X77&lt;&gt;"",X77&lt;TODAY()),"Revisión anual vencida.","")))</f>
        <v/>
      </c>
    </row>
    <row r="78">
      <c r="A78" s="10">
        <f>IF(F78="","",ROW()-4)</f>
        <v/>
      </c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1" t="n"/>
      <c r="L78" s="11" t="n"/>
      <c r="M78" s="10">
        <f>IF(OR(K78="",L78=""),"",K78*L78)</f>
        <v/>
      </c>
      <c r="N78" s="10">
        <f>IF(M78="","",IF(M78&lt;=2,"Tolerable",IF(M78=4,"Moderado",IF(M78=8,"Importante",IF(M78=16,"Intolerable","Revisar P y C")))))</f>
        <v/>
      </c>
      <c r="O78" s="11" t="n"/>
      <c r="P78" s="11" t="n"/>
      <c r="Q78" s="11" t="n"/>
      <c r="R78" s="11" t="n"/>
      <c r="S78" s="10">
        <f>IF(F78="","",IF(O78&lt;&gt;"","Eliminar",IF(P78&lt;&gt;"","Ingeniería",IF(Q78&lt;&gt;"","Administrativa",IF(R78&lt;&gt;"","Solo EPP","Sin medida")))))</f>
        <v/>
      </c>
      <c r="T78" s="11" t="n"/>
      <c r="U78" s="12" t="n"/>
      <c r="V78" s="11" t="n"/>
      <c r="W78" s="12" t="n"/>
      <c r="X78" s="13">
        <f>IF(W78="","",EDATE(W78,12))</f>
        <v/>
      </c>
      <c r="Y78" s="10">
        <f>IF(F78="","",TRIM(IF(OR(H78="Higiénico",H78="Ergonómico",H78="Psicosocial"),"Evaluar con protocolo MINSAL. ","")&amp;IF(AND(OR(N78="Importante",N78="Intolerable"),S78="Solo EPP"),"Solo EPP en riesgo alto: revisar art. 9. ","")&amp;IF(S78="Sin medida","Sin medida de control. ","")&amp;IF(AND(N78="Intolerable",V78&lt;&gt;"Implementada"),"No iniciar ni continuar la tarea. ","")&amp;IF(AND(U78&lt;&gt;"",U78&lt;TODAY(),V78&lt;&gt;"Implementada"),"Plazo vencido. ","")&amp;IF(AND(X78&lt;&gt;"",X78&lt;TODAY()),"Revisión anual vencida.","")))</f>
        <v/>
      </c>
    </row>
    <row r="79">
      <c r="A79" s="10">
        <f>IF(F79="","",ROW()-4)</f>
        <v/>
      </c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0">
        <f>IF(OR(K79="",L79=""),"",K79*L79)</f>
        <v/>
      </c>
      <c r="N79" s="10">
        <f>IF(M79="","",IF(M79&lt;=2,"Tolerable",IF(M79=4,"Moderado",IF(M79=8,"Importante",IF(M79=16,"Intolerable","Revisar P y C")))))</f>
        <v/>
      </c>
      <c r="O79" s="11" t="n"/>
      <c r="P79" s="11" t="n"/>
      <c r="Q79" s="11" t="n"/>
      <c r="R79" s="11" t="n"/>
      <c r="S79" s="10">
        <f>IF(F79="","",IF(O79&lt;&gt;"","Eliminar",IF(P79&lt;&gt;"","Ingeniería",IF(Q79&lt;&gt;"","Administrativa",IF(R79&lt;&gt;"","Solo EPP","Sin medida")))))</f>
        <v/>
      </c>
      <c r="T79" s="11" t="n"/>
      <c r="U79" s="12" t="n"/>
      <c r="V79" s="11" t="n"/>
      <c r="W79" s="12" t="n"/>
      <c r="X79" s="13">
        <f>IF(W79="","",EDATE(W79,12))</f>
        <v/>
      </c>
      <c r="Y79" s="10">
        <f>IF(F79="","",TRIM(IF(OR(H79="Higiénico",H79="Ergonómico",H79="Psicosocial"),"Evaluar con protocolo MINSAL. ","")&amp;IF(AND(OR(N79="Importante",N79="Intolerable"),S79="Solo EPP"),"Solo EPP en riesgo alto: revisar art. 9. ","")&amp;IF(S79="Sin medida","Sin medida de control. ","")&amp;IF(AND(N79="Intolerable",V79&lt;&gt;"Implementada"),"No iniciar ni continuar la tarea. ","")&amp;IF(AND(U79&lt;&gt;"",U79&lt;TODAY(),V79&lt;&gt;"Implementada"),"Plazo vencido. ","")&amp;IF(AND(X79&lt;&gt;"",X79&lt;TODAY()),"Revisión anual vencida.","")))</f>
        <v/>
      </c>
    </row>
    <row r="80">
      <c r="A80" s="10">
        <f>IF(F80="","",ROW()-4)</f>
        <v/>
      </c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0">
        <f>IF(OR(K80="",L80=""),"",K80*L80)</f>
        <v/>
      </c>
      <c r="N80" s="10">
        <f>IF(M80="","",IF(M80&lt;=2,"Tolerable",IF(M80=4,"Moderado",IF(M80=8,"Importante",IF(M80=16,"Intolerable","Revisar P y C")))))</f>
        <v/>
      </c>
      <c r="O80" s="11" t="n"/>
      <c r="P80" s="11" t="n"/>
      <c r="Q80" s="11" t="n"/>
      <c r="R80" s="11" t="n"/>
      <c r="S80" s="10">
        <f>IF(F80="","",IF(O80&lt;&gt;"","Eliminar",IF(P80&lt;&gt;"","Ingeniería",IF(Q80&lt;&gt;"","Administrativa",IF(R80&lt;&gt;"","Solo EPP","Sin medida")))))</f>
        <v/>
      </c>
      <c r="T80" s="11" t="n"/>
      <c r="U80" s="12" t="n"/>
      <c r="V80" s="11" t="n"/>
      <c r="W80" s="12" t="n"/>
      <c r="X80" s="13">
        <f>IF(W80="","",EDATE(W80,12))</f>
        <v/>
      </c>
      <c r="Y80" s="10">
        <f>IF(F80="","",TRIM(IF(OR(H80="Higiénico",H80="Ergonómico",H80="Psicosocial"),"Evaluar con protocolo MINSAL. ","")&amp;IF(AND(OR(N80="Importante",N80="Intolerable"),S80="Solo EPP"),"Solo EPP en riesgo alto: revisar art. 9. ","")&amp;IF(S80="Sin medida","Sin medida de control. ","")&amp;IF(AND(N80="Intolerable",V80&lt;&gt;"Implementada"),"No iniciar ni continuar la tarea. ","")&amp;IF(AND(U80&lt;&gt;"",U80&lt;TODAY(),V80&lt;&gt;"Implementada"),"Plazo vencido. ","")&amp;IF(AND(X80&lt;&gt;"",X80&lt;TODAY()),"Revisión anual vencida.","")))</f>
        <v/>
      </c>
    </row>
    <row r="81">
      <c r="A81" s="10">
        <f>IF(F81="","",ROW()-4)</f>
        <v/>
      </c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0">
        <f>IF(OR(K81="",L81=""),"",K81*L81)</f>
        <v/>
      </c>
      <c r="N81" s="10">
        <f>IF(M81="","",IF(M81&lt;=2,"Tolerable",IF(M81=4,"Moderado",IF(M81=8,"Importante",IF(M81=16,"Intolerable","Revisar P y C")))))</f>
        <v/>
      </c>
      <c r="O81" s="11" t="n"/>
      <c r="P81" s="11" t="n"/>
      <c r="Q81" s="11" t="n"/>
      <c r="R81" s="11" t="n"/>
      <c r="S81" s="10">
        <f>IF(F81="","",IF(O81&lt;&gt;"","Eliminar",IF(P81&lt;&gt;"","Ingeniería",IF(Q81&lt;&gt;"","Administrativa",IF(R81&lt;&gt;"","Solo EPP","Sin medida")))))</f>
        <v/>
      </c>
      <c r="T81" s="11" t="n"/>
      <c r="U81" s="12" t="n"/>
      <c r="V81" s="11" t="n"/>
      <c r="W81" s="12" t="n"/>
      <c r="X81" s="13">
        <f>IF(W81="","",EDATE(W81,12))</f>
        <v/>
      </c>
      <c r="Y81" s="10">
        <f>IF(F81="","",TRIM(IF(OR(H81="Higiénico",H81="Ergonómico",H81="Psicosocial"),"Evaluar con protocolo MINSAL. ","")&amp;IF(AND(OR(N81="Importante",N81="Intolerable"),S81="Solo EPP"),"Solo EPP en riesgo alto: revisar art. 9. ","")&amp;IF(S81="Sin medida","Sin medida de control. ","")&amp;IF(AND(N81="Intolerable",V81&lt;&gt;"Implementada"),"No iniciar ni continuar la tarea. ","")&amp;IF(AND(U81&lt;&gt;"",U81&lt;TODAY(),V81&lt;&gt;"Implementada"),"Plazo vencido. ","")&amp;IF(AND(X81&lt;&gt;"",X81&lt;TODAY()),"Revisión anual vencida.","")))</f>
        <v/>
      </c>
    </row>
    <row r="82">
      <c r="A82" s="10">
        <f>IF(F82="","",ROW()-4)</f>
        <v/>
      </c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0">
        <f>IF(OR(K82="",L82=""),"",K82*L82)</f>
        <v/>
      </c>
      <c r="N82" s="10">
        <f>IF(M82="","",IF(M82&lt;=2,"Tolerable",IF(M82=4,"Moderado",IF(M82=8,"Importante",IF(M82=16,"Intolerable","Revisar P y C")))))</f>
        <v/>
      </c>
      <c r="O82" s="11" t="n"/>
      <c r="P82" s="11" t="n"/>
      <c r="Q82" s="11" t="n"/>
      <c r="R82" s="11" t="n"/>
      <c r="S82" s="10">
        <f>IF(F82="","",IF(O82&lt;&gt;"","Eliminar",IF(P82&lt;&gt;"","Ingeniería",IF(Q82&lt;&gt;"","Administrativa",IF(R82&lt;&gt;"","Solo EPP","Sin medida")))))</f>
        <v/>
      </c>
      <c r="T82" s="11" t="n"/>
      <c r="U82" s="12" t="n"/>
      <c r="V82" s="11" t="n"/>
      <c r="W82" s="12" t="n"/>
      <c r="X82" s="13">
        <f>IF(W82="","",EDATE(W82,12))</f>
        <v/>
      </c>
      <c r="Y82" s="10">
        <f>IF(F82="","",TRIM(IF(OR(H82="Higiénico",H82="Ergonómico",H82="Psicosocial"),"Evaluar con protocolo MINSAL. ","")&amp;IF(AND(OR(N82="Importante",N82="Intolerable"),S82="Solo EPP"),"Solo EPP en riesgo alto: revisar art. 9. ","")&amp;IF(S82="Sin medida","Sin medida de control. ","")&amp;IF(AND(N82="Intolerable",V82&lt;&gt;"Implementada"),"No iniciar ni continuar la tarea. ","")&amp;IF(AND(U82&lt;&gt;"",U82&lt;TODAY(),V82&lt;&gt;"Implementada"),"Plazo vencido. ","")&amp;IF(AND(X82&lt;&gt;"",X82&lt;TODAY()),"Revisión anual vencida.","")))</f>
        <v/>
      </c>
    </row>
    <row r="83">
      <c r="A83" s="10">
        <f>IF(F83="","",ROW()-4)</f>
        <v/>
      </c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0">
        <f>IF(OR(K83="",L83=""),"",K83*L83)</f>
        <v/>
      </c>
      <c r="N83" s="10">
        <f>IF(M83="","",IF(M83&lt;=2,"Tolerable",IF(M83=4,"Moderado",IF(M83=8,"Importante",IF(M83=16,"Intolerable","Revisar P y C")))))</f>
        <v/>
      </c>
      <c r="O83" s="11" t="n"/>
      <c r="P83" s="11" t="n"/>
      <c r="Q83" s="11" t="n"/>
      <c r="R83" s="11" t="n"/>
      <c r="S83" s="10">
        <f>IF(F83="","",IF(O83&lt;&gt;"","Eliminar",IF(P83&lt;&gt;"","Ingeniería",IF(Q83&lt;&gt;"","Administrativa",IF(R83&lt;&gt;"","Solo EPP","Sin medida")))))</f>
        <v/>
      </c>
      <c r="T83" s="11" t="n"/>
      <c r="U83" s="12" t="n"/>
      <c r="V83" s="11" t="n"/>
      <c r="W83" s="12" t="n"/>
      <c r="X83" s="13">
        <f>IF(W83="","",EDATE(W83,12))</f>
        <v/>
      </c>
      <c r="Y83" s="10">
        <f>IF(F83="","",TRIM(IF(OR(H83="Higiénico",H83="Ergonómico",H83="Psicosocial"),"Evaluar con protocolo MINSAL. ","")&amp;IF(AND(OR(N83="Importante",N83="Intolerable"),S83="Solo EPP"),"Solo EPP en riesgo alto: revisar art. 9. ","")&amp;IF(S83="Sin medida","Sin medida de control. ","")&amp;IF(AND(N83="Intolerable",V83&lt;&gt;"Implementada"),"No iniciar ni continuar la tarea. ","")&amp;IF(AND(U83&lt;&gt;"",U83&lt;TODAY(),V83&lt;&gt;"Implementada"),"Plazo vencido. ","")&amp;IF(AND(X83&lt;&gt;"",X83&lt;TODAY()),"Revisión anual vencida.","")))</f>
        <v/>
      </c>
    </row>
    <row r="84">
      <c r="A84" s="10">
        <f>IF(F84="","",ROW()-4)</f>
        <v/>
      </c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1" t="n"/>
      <c r="L84" s="11" t="n"/>
      <c r="M84" s="10">
        <f>IF(OR(K84="",L84=""),"",K84*L84)</f>
        <v/>
      </c>
      <c r="N84" s="10">
        <f>IF(M84="","",IF(M84&lt;=2,"Tolerable",IF(M84=4,"Moderado",IF(M84=8,"Importante",IF(M84=16,"Intolerable","Revisar P y C")))))</f>
        <v/>
      </c>
      <c r="O84" s="11" t="n"/>
      <c r="P84" s="11" t="n"/>
      <c r="Q84" s="11" t="n"/>
      <c r="R84" s="11" t="n"/>
      <c r="S84" s="10">
        <f>IF(F84="","",IF(O84&lt;&gt;"","Eliminar",IF(P84&lt;&gt;"","Ingeniería",IF(Q84&lt;&gt;"","Administrativa",IF(R84&lt;&gt;"","Solo EPP","Sin medida")))))</f>
        <v/>
      </c>
      <c r="T84" s="11" t="n"/>
      <c r="U84" s="12" t="n"/>
      <c r="V84" s="11" t="n"/>
      <c r="W84" s="12" t="n"/>
      <c r="X84" s="13">
        <f>IF(W84="","",EDATE(W84,12))</f>
        <v/>
      </c>
      <c r="Y84" s="10">
        <f>IF(F84="","",TRIM(IF(OR(H84="Higiénico",H84="Ergonómico",H84="Psicosocial"),"Evaluar con protocolo MINSAL. ","")&amp;IF(AND(OR(N84="Importante",N84="Intolerable"),S84="Solo EPP"),"Solo EPP en riesgo alto: revisar art. 9. ","")&amp;IF(S84="Sin medida","Sin medida de control. ","")&amp;IF(AND(N84="Intolerable",V84&lt;&gt;"Implementada"),"No iniciar ni continuar la tarea. ","")&amp;IF(AND(U84&lt;&gt;"",U84&lt;TODAY(),V84&lt;&gt;"Implementada"),"Plazo vencido. ","")&amp;IF(AND(X84&lt;&gt;"",X84&lt;TODAY()),"Revisión anual vencida.","")))</f>
        <v/>
      </c>
    </row>
    <row r="85">
      <c r="A85" s="10">
        <f>IF(F85="","",ROW()-4)</f>
        <v/>
      </c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0">
        <f>IF(OR(K85="",L85=""),"",K85*L85)</f>
        <v/>
      </c>
      <c r="N85" s="10">
        <f>IF(M85="","",IF(M85&lt;=2,"Tolerable",IF(M85=4,"Moderado",IF(M85=8,"Importante",IF(M85=16,"Intolerable","Revisar P y C")))))</f>
        <v/>
      </c>
      <c r="O85" s="11" t="n"/>
      <c r="P85" s="11" t="n"/>
      <c r="Q85" s="11" t="n"/>
      <c r="R85" s="11" t="n"/>
      <c r="S85" s="10">
        <f>IF(F85="","",IF(O85&lt;&gt;"","Eliminar",IF(P85&lt;&gt;"","Ingeniería",IF(Q85&lt;&gt;"","Administrativa",IF(R85&lt;&gt;"","Solo EPP","Sin medida")))))</f>
        <v/>
      </c>
      <c r="T85" s="11" t="n"/>
      <c r="U85" s="12" t="n"/>
      <c r="V85" s="11" t="n"/>
      <c r="W85" s="12" t="n"/>
      <c r="X85" s="13">
        <f>IF(W85="","",EDATE(W85,12))</f>
        <v/>
      </c>
      <c r="Y85" s="10">
        <f>IF(F85="","",TRIM(IF(OR(H85="Higiénico",H85="Ergonómico",H85="Psicosocial"),"Evaluar con protocolo MINSAL. ","")&amp;IF(AND(OR(N85="Importante",N85="Intolerable"),S85="Solo EPP"),"Solo EPP en riesgo alto: revisar art. 9. ","")&amp;IF(S85="Sin medida","Sin medida de control. ","")&amp;IF(AND(N85="Intolerable",V85&lt;&gt;"Implementada"),"No iniciar ni continuar la tarea. ","")&amp;IF(AND(U85&lt;&gt;"",U85&lt;TODAY(),V85&lt;&gt;"Implementada"),"Plazo vencido. ","")&amp;IF(AND(X85&lt;&gt;"",X85&lt;TODAY()),"Revisión anual vencida.","")))</f>
        <v/>
      </c>
    </row>
    <row r="86">
      <c r="A86" s="10">
        <f>IF(F86="","",ROW()-4)</f>
        <v/>
      </c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1" t="n"/>
      <c r="L86" s="11" t="n"/>
      <c r="M86" s="10">
        <f>IF(OR(K86="",L86=""),"",K86*L86)</f>
        <v/>
      </c>
      <c r="N86" s="10">
        <f>IF(M86="","",IF(M86&lt;=2,"Tolerable",IF(M86=4,"Moderado",IF(M86=8,"Importante",IF(M86=16,"Intolerable","Revisar P y C")))))</f>
        <v/>
      </c>
      <c r="O86" s="11" t="n"/>
      <c r="P86" s="11" t="n"/>
      <c r="Q86" s="11" t="n"/>
      <c r="R86" s="11" t="n"/>
      <c r="S86" s="10">
        <f>IF(F86="","",IF(O86&lt;&gt;"","Eliminar",IF(P86&lt;&gt;"","Ingeniería",IF(Q86&lt;&gt;"","Administrativa",IF(R86&lt;&gt;"","Solo EPP","Sin medida")))))</f>
        <v/>
      </c>
      <c r="T86" s="11" t="n"/>
      <c r="U86" s="12" t="n"/>
      <c r="V86" s="11" t="n"/>
      <c r="W86" s="12" t="n"/>
      <c r="X86" s="13">
        <f>IF(W86="","",EDATE(W86,12))</f>
        <v/>
      </c>
      <c r="Y86" s="10">
        <f>IF(F86="","",TRIM(IF(OR(H86="Higiénico",H86="Ergonómico",H86="Psicosocial"),"Evaluar con protocolo MINSAL. ","")&amp;IF(AND(OR(N86="Importante",N86="Intolerable"),S86="Solo EPP"),"Solo EPP en riesgo alto: revisar art. 9. ","")&amp;IF(S86="Sin medida","Sin medida de control. ","")&amp;IF(AND(N86="Intolerable",V86&lt;&gt;"Implementada"),"No iniciar ni continuar la tarea. ","")&amp;IF(AND(U86&lt;&gt;"",U86&lt;TODAY(),V86&lt;&gt;"Implementada"),"Plazo vencido. ","")&amp;IF(AND(X86&lt;&gt;"",X86&lt;TODAY()),"Revisión anual vencida.","")))</f>
        <v/>
      </c>
    </row>
    <row r="87">
      <c r="A87" s="10">
        <f>IF(F87="","",ROW()-4)</f>
        <v/>
      </c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0">
        <f>IF(OR(K87="",L87=""),"",K87*L87)</f>
        <v/>
      </c>
      <c r="N87" s="10">
        <f>IF(M87="","",IF(M87&lt;=2,"Tolerable",IF(M87=4,"Moderado",IF(M87=8,"Importante",IF(M87=16,"Intolerable","Revisar P y C")))))</f>
        <v/>
      </c>
      <c r="O87" s="11" t="n"/>
      <c r="P87" s="11" t="n"/>
      <c r="Q87" s="11" t="n"/>
      <c r="R87" s="11" t="n"/>
      <c r="S87" s="10">
        <f>IF(F87="","",IF(O87&lt;&gt;"","Eliminar",IF(P87&lt;&gt;"","Ingeniería",IF(Q87&lt;&gt;"","Administrativa",IF(R87&lt;&gt;"","Solo EPP","Sin medida")))))</f>
        <v/>
      </c>
      <c r="T87" s="11" t="n"/>
      <c r="U87" s="12" t="n"/>
      <c r="V87" s="11" t="n"/>
      <c r="W87" s="12" t="n"/>
      <c r="X87" s="13">
        <f>IF(W87="","",EDATE(W87,12))</f>
        <v/>
      </c>
      <c r="Y87" s="10">
        <f>IF(F87="","",TRIM(IF(OR(H87="Higiénico",H87="Ergonómico",H87="Psicosocial"),"Evaluar con protocolo MINSAL. ","")&amp;IF(AND(OR(N87="Importante",N87="Intolerable"),S87="Solo EPP"),"Solo EPP en riesgo alto: revisar art. 9. ","")&amp;IF(S87="Sin medida","Sin medida de control. ","")&amp;IF(AND(N87="Intolerable",V87&lt;&gt;"Implementada"),"No iniciar ni continuar la tarea. ","")&amp;IF(AND(U87&lt;&gt;"",U87&lt;TODAY(),V87&lt;&gt;"Implementada"),"Plazo vencido. ","")&amp;IF(AND(X87&lt;&gt;"",X87&lt;TODAY()),"Revisión anual vencida.","")))</f>
        <v/>
      </c>
    </row>
    <row r="88">
      <c r="A88" s="10">
        <f>IF(F88="","",ROW()-4)</f>
        <v/>
      </c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1" t="n"/>
      <c r="L88" s="11" t="n"/>
      <c r="M88" s="10">
        <f>IF(OR(K88="",L88=""),"",K88*L88)</f>
        <v/>
      </c>
      <c r="N88" s="10">
        <f>IF(M88="","",IF(M88&lt;=2,"Tolerable",IF(M88=4,"Moderado",IF(M88=8,"Importante",IF(M88=16,"Intolerable","Revisar P y C")))))</f>
        <v/>
      </c>
      <c r="O88" s="11" t="n"/>
      <c r="P88" s="11" t="n"/>
      <c r="Q88" s="11" t="n"/>
      <c r="R88" s="11" t="n"/>
      <c r="S88" s="10">
        <f>IF(F88="","",IF(O88&lt;&gt;"","Eliminar",IF(P88&lt;&gt;"","Ingeniería",IF(Q88&lt;&gt;"","Administrativa",IF(R88&lt;&gt;"","Solo EPP","Sin medida")))))</f>
        <v/>
      </c>
      <c r="T88" s="11" t="n"/>
      <c r="U88" s="12" t="n"/>
      <c r="V88" s="11" t="n"/>
      <c r="W88" s="12" t="n"/>
      <c r="X88" s="13">
        <f>IF(W88="","",EDATE(W88,12))</f>
        <v/>
      </c>
      <c r="Y88" s="10">
        <f>IF(F88="","",TRIM(IF(OR(H88="Higiénico",H88="Ergonómico",H88="Psicosocial"),"Evaluar con protocolo MINSAL. ","")&amp;IF(AND(OR(N88="Importante",N88="Intolerable"),S88="Solo EPP"),"Solo EPP en riesgo alto: revisar art. 9. ","")&amp;IF(S88="Sin medida","Sin medida de control. ","")&amp;IF(AND(N88="Intolerable",V88&lt;&gt;"Implementada"),"No iniciar ni continuar la tarea. ","")&amp;IF(AND(U88&lt;&gt;"",U88&lt;TODAY(),V88&lt;&gt;"Implementada"),"Plazo vencido. ","")&amp;IF(AND(X88&lt;&gt;"",X88&lt;TODAY()),"Revisión anual vencida.","")))</f>
        <v/>
      </c>
    </row>
    <row r="89">
      <c r="A89" s="10">
        <f>IF(F89="","",ROW()-4)</f>
        <v/>
      </c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0">
        <f>IF(OR(K89="",L89=""),"",K89*L89)</f>
        <v/>
      </c>
      <c r="N89" s="10">
        <f>IF(M89="","",IF(M89&lt;=2,"Tolerable",IF(M89=4,"Moderado",IF(M89=8,"Importante",IF(M89=16,"Intolerable","Revisar P y C")))))</f>
        <v/>
      </c>
      <c r="O89" s="11" t="n"/>
      <c r="P89" s="11" t="n"/>
      <c r="Q89" s="11" t="n"/>
      <c r="R89" s="11" t="n"/>
      <c r="S89" s="10">
        <f>IF(F89="","",IF(O89&lt;&gt;"","Eliminar",IF(P89&lt;&gt;"","Ingeniería",IF(Q89&lt;&gt;"","Administrativa",IF(R89&lt;&gt;"","Solo EPP","Sin medida")))))</f>
        <v/>
      </c>
      <c r="T89" s="11" t="n"/>
      <c r="U89" s="12" t="n"/>
      <c r="V89" s="11" t="n"/>
      <c r="W89" s="12" t="n"/>
      <c r="X89" s="13">
        <f>IF(W89="","",EDATE(W89,12))</f>
        <v/>
      </c>
      <c r="Y89" s="10">
        <f>IF(F89="","",TRIM(IF(OR(H89="Higiénico",H89="Ergonómico",H89="Psicosocial"),"Evaluar con protocolo MINSAL. ","")&amp;IF(AND(OR(N89="Importante",N89="Intolerable"),S89="Solo EPP"),"Solo EPP en riesgo alto: revisar art. 9. ","")&amp;IF(S89="Sin medida","Sin medida de control. ","")&amp;IF(AND(N89="Intolerable",V89&lt;&gt;"Implementada"),"No iniciar ni continuar la tarea. ","")&amp;IF(AND(U89&lt;&gt;"",U89&lt;TODAY(),V89&lt;&gt;"Implementada"),"Plazo vencido. ","")&amp;IF(AND(X89&lt;&gt;"",X89&lt;TODAY()),"Revisión anual vencida.","")))</f>
        <v/>
      </c>
    </row>
    <row r="90">
      <c r="A90" s="10">
        <f>IF(F90="","",ROW()-4)</f>
        <v/>
      </c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1" t="n"/>
      <c r="L90" s="11" t="n"/>
      <c r="M90" s="10">
        <f>IF(OR(K90="",L90=""),"",K90*L90)</f>
        <v/>
      </c>
      <c r="N90" s="10">
        <f>IF(M90="","",IF(M90&lt;=2,"Tolerable",IF(M90=4,"Moderado",IF(M90=8,"Importante",IF(M90=16,"Intolerable","Revisar P y C")))))</f>
        <v/>
      </c>
      <c r="O90" s="11" t="n"/>
      <c r="P90" s="11" t="n"/>
      <c r="Q90" s="11" t="n"/>
      <c r="R90" s="11" t="n"/>
      <c r="S90" s="10">
        <f>IF(F90="","",IF(O90&lt;&gt;"","Eliminar",IF(P90&lt;&gt;"","Ingeniería",IF(Q90&lt;&gt;"","Administrativa",IF(R90&lt;&gt;"","Solo EPP","Sin medida")))))</f>
        <v/>
      </c>
      <c r="T90" s="11" t="n"/>
      <c r="U90" s="12" t="n"/>
      <c r="V90" s="11" t="n"/>
      <c r="W90" s="12" t="n"/>
      <c r="X90" s="13">
        <f>IF(W90="","",EDATE(W90,12))</f>
        <v/>
      </c>
      <c r="Y90" s="10">
        <f>IF(F90="","",TRIM(IF(OR(H90="Higiénico",H90="Ergonómico",H90="Psicosocial"),"Evaluar con protocolo MINSAL. ","")&amp;IF(AND(OR(N90="Importante",N90="Intolerable"),S90="Solo EPP"),"Solo EPP en riesgo alto: revisar art. 9. ","")&amp;IF(S90="Sin medida","Sin medida de control. ","")&amp;IF(AND(N90="Intolerable",V90&lt;&gt;"Implementada"),"No iniciar ni continuar la tarea. ","")&amp;IF(AND(U90&lt;&gt;"",U90&lt;TODAY(),V90&lt;&gt;"Implementada"),"Plazo vencido. ","")&amp;IF(AND(X90&lt;&gt;"",X90&lt;TODAY()),"Revisión anual vencida.","")))</f>
        <v/>
      </c>
    </row>
    <row r="91">
      <c r="A91" s="10">
        <f>IF(F91="","",ROW()-4)</f>
        <v/>
      </c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  <c r="L91" s="11" t="n"/>
      <c r="M91" s="10">
        <f>IF(OR(K91="",L91=""),"",K91*L91)</f>
        <v/>
      </c>
      <c r="N91" s="10">
        <f>IF(M91="","",IF(M91&lt;=2,"Tolerable",IF(M91=4,"Moderado",IF(M91=8,"Importante",IF(M91=16,"Intolerable","Revisar P y C")))))</f>
        <v/>
      </c>
      <c r="O91" s="11" t="n"/>
      <c r="P91" s="11" t="n"/>
      <c r="Q91" s="11" t="n"/>
      <c r="R91" s="11" t="n"/>
      <c r="S91" s="10">
        <f>IF(F91="","",IF(O91&lt;&gt;"","Eliminar",IF(P91&lt;&gt;"","Ingeniería",IF(Q91&lt;&gt;"","Administrativa",IF(R91&lt;&gt;"","Solo EPP","Sin medida")))))</f>
        <v/>
      </c>
      <c r="T91" s="11" t="n"/>
      <c r="U91" s="12" t="n"/>
      <c r="V91" s="11" t="n"/>
      <c r="W91" s="12" t="n"/>
      <c r="X91" s="13">
        <f>IF(W91="","",EDATE(W91,12))</f>
        <v/>
      </c>
      <c r="Y91" s="10">
        <f>IF(F91="","",TRIM(IF(OR(H91="Higiénico",H91="Ergonómico",H91="Psicosocial"),"Evaluar con protocolo MINSAL. ","")&amp;IF(AND(OR(N91="Importante",N91="Intolerable"),S91="Solo EPP"),"Solo EPP en riesgo alto: revisar art. 9. ","")&amp;IF(S91="Sin medida","Sin medida de control. ","")&amp;IF(AND(N91="Intolerable",V91&lt;&gt;"Implementada"),"No iniciar ni continuar la tarea. ","")&amp;IF(AND(U91&lt;&gt;"",U91&lt;TODAY(),V91&lt;&gt;"Implementada"),"Plazo vencido. ","")&amp;IF(AND(X91&lt;&gt;"",X91&lt;TODAY()),"Revisión anual vencida.","")))</f>
        <v/>
      </c>
    </row>
    <row r="92">
      <c r="A92" s="10">
        <f>IF(F92="","",ROW()-4)</f>
        <v/>
      </c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1" t="n"/>
      <c r="L92" s="11" t="n"/>
      <c r="M92" s="10">
        <f>IF(OR(K92="",L92=""),"",K92*L92)</f>
        <v/>
      </c>
      <c r="N92" s="10">
        <f>IF(M92="","",IF(M92&lt;=2,"Tolerable",IF(M92=4,"Moderado",IF(M92=8,"Importante",IF(M92=16,"Intolerable","Revisar P y C")))))</f>
        <v/>
      </c>
      <c r="O92" s="11" t="n"/>
      <c r="P92" s="11" t="n"/>
      <c r="Q92" s="11" t="n"/>
      <c r="R92" s="11" t="n"/>
      <c r="S92" s="10">
        <f>IF(F92="","",IF(O92&lt;&gt;"","Eliminar",IF(P92&lt;&gt;"","Ingeniería",IF(Q92&lt;&gt;"","Administrativa",IF(R92&lt;&gt;"","Solo EPP","Sin medida")))))</f>
        <v/>
      </c>
      <c r="T92" s="11" t="n"/>
      <c r="U92" s="12" t="n"/>
      <c r="V92" s="11" t="n"/>
      <c r="W92" s="12" t="n"/>
      <c r="X92" s="13">
        <f>IF(W92="","",EDATE(W92,12))</f>
        <v/>
      </c>
      <c r="Y92" s="10">
        <f>IF(F92="","",TRIM(IF(OR(H92="Higiénico",H92="Ergonómico",H92="Psicosocial"),"Evaluar con protocolo MINSAL. ","")&amp;IF(AND(OR(N92="Importante",N92="Intolerable"),S92="Solo EPP"),"Solo EPP en riesgo alto: revisar art. 9. ","")&amp;IF(S92="Sin medida","Sin medida de control. ","")&amp;IF(AND(N92="Intolerable",V92&lt;&gt;"Implementada"),"No iniciar ni continuar la tarea. ","")&amp;IF(AND(U92&lt;&gt;"",U92&lt;TODAY(),V92&lt;&gt;"Implementada"),"Plazo vencido. ","")&amp;IF(AND(X92&lt;&gt;"",X92&lt;TODAY()),"Revisión anual vencida.","")))</f>
        <v/>
      </c>
    </row>
    <row r="93">
      <c r="A93" s="10">
        <f>IF(F93="","",ROW()-4)</f>
        <v/>
      </c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0">
        <f>IF(OR(K93="",L93=""),"",K93*L93)</f>
        <v/>
      </c>
      <c r="N93" s="10">
        <f>IF(M93="","",IF(M93&lt;=2,"Tolerable",IF(M93=4,"Moderado",IF(M93=8,"Importante",IF(M93=16,"Intolerable","Revisar P y C")))))</f>
        <v/>
      </c>
      <c r="O93" s="11" t="n"/>
      <c r="P93" s="11" t="n"/>
      <c r="Q93" s="11" t="n"/>
      <c r="R93" s="11" t="n"/>
      <c r="S93" s="10">
        <f>IF(F93="","",IF(O93&lt;&gt;"","Eliminar",IF(P93&lt;&gt;"","Ingeniería",IF(Q93&lt;&gt;"","Administrativa",IF(R93&lt;&gt;"","Solo EPP","Sin medida")))))</f>
        <v/>
      </c>
      <c r="T93" s="11" t="n"/>
      <c r="U93" s="12" t="n"/>
      <c r="V93" s="11" t="n"/>
      <c r="W93" s="12" t="n"/>
      <c r="X93" s="13">
        <f>IF(W93="","",EDATE(W93,12))</f>
        <v/>
      </c>
      <c r="Y93" s="10">
        <f>IF(F93="","",TRIM(IF(OR(H93="Higiénico",H93="Ergonómico",H93="Psicosocial"),"Evaluar con protocolo MINSAL. ","")&amp;IF(AND(OR(N93="Importante",N93="Intolerable"),S93="Solo EPP"),"Solo EPP en riesgo alto: revisar art. 9. ","")&amp;IF(S93="Sin medida","Sin medida de control. ","")&amp;IF(AND(N93="Intolerable",V93&lt;&gt;"Implementada"),"No iniciar ni continuar la tarea. ","")&amp;IF(AND(U93&lt;&gt;"",U93&lt;TODAY(),V93&lt;&gt;"Implementada"),"Plazo vencido. ","")&amp;IF(AND(X93&lt;&gt;"",X93&lt;TODAY()),"Revisión anual vencida.","")))</f>
        <v/>
      </c>
    </row>
    <row r="94">
      <c r="A94" s="10">
        <f>IF(F94="","",ROW()-4)</f>
        <v/>
      </c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0">
        <f>IF(OR(K94="",L94=""),"",K94*L94)</f>
        <v/>
      </c>
      <c r="N94" s="10">
        <f>IF(M94="","",IF(M94&lt;=2,"Tolerable",IF(M94=4,"Moderado",IF(M94=8,"Importante",IF(M94=16,"Intolerable","Revisar P y C")))))</f>
        <v/>
      </c>
      <c r="O94" s="11" t="n"/>
      <c r="P94" s="11" t="n"/>
      <c r="Q94" s="11" t="n"/>
      <c r="R94" s="11" t="n"/>
      <c r="S94" s="10">
        <f>IF(F94="","",IF(O94&lt;&gt;"","Eliminar",IF(P94&lt;&gt;"","Ingeniería",IF(Q94&lt;&gt;"","Administrativa",IF(R94&lt;&gt;"","Solo EPP","Sin medida")))))</f>
        <v/>
      </c>
      <c r="T94" s="11" t="n"/>
      <c r="U94" s="12" t="n"/>
      <c r="V94" s="11" t="n"/>
      <c r="W94" s="12" t="n"/>
      <c r="X94" s="13">
        <f>IF(W94="","",EDATE(W94,12))</f>
        <v/>
      </c>
      <c r="Y94" s="10">
        <f>IF(F94="","",TRIM(IF(OR(H94="Higiénico",H94="Ergonómico",H94="Psicosocial"),"Evaluar con protocolo MINSAL. ","")&amp;IF(AND(OR(N94="Importante",N94="Intolerable"),S94="Solo EPP"),"Solo EPP en riesgo alto: revisar art. 9. ","")&amp;IF(S94="Sin medida","Sin medida de control. ","")&amp;IF(AND(N94="Intolerable",V94&lt;&gt;"Implementada"),"No iniciar ni continuar la tarea. ","")&amp;IF(AND(U94&lt;&gt;"",U94&lt;TODAY(),V94&lt;&gt;"Implementada"),"Plazo vencido. ","")&amp;IF(AND(X94&lt;&gt;"",X94&lt;TODAY()),"Revisión anual vencida.","")))</f>
        <v/>
      </c>
    </row>
    <row r="95">
      <c r="A95" s="10">
        <f>IF(F95="","",ROW()-4)</f>
        <v/>
      </c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0">
        <f>IF(OR(K95="",L95=""),"",K95*L95)</f>
        <v/>
      </c>
      <c r="N95" s="10">
        <f>IF(M95="","",IF(M95&lt;=2,"Tolerable",IF(M95=4,"Moderado",IF(M95=8,"Importante",IF(M95=16,"Intolerable","Revisar P y C")))))</f>
        <v/>
      </c>
      <c r="O95" s="11" t="n"/>
      <c r="P95" s="11" t="n"/>
      <c r="Q95" s="11" t="n"/>
      <c r="R95" s="11" t="n"/>
      <c r="S95" s="10">
        <f>IF(F95="","",IF(O95&lt;&gt;"","Eliminar",IF(P95&lt;&gt;"","Ingeniería",IF(Q95&lt;&gt;"","Administrativa",IF(R95&lt;&gt;"","Solo EPP","Sin medida")))))</f>
        <v/>
      </c>
      <c r="T95" s="11" t="n"/>
      <c r="U95" s="12" t="n"/>
      <c r="V95" s="11" t="n"/>
      <c r="W95" s="12" t="n"/>
      <c r="X95" s="13">
        <f>IF(W95="","",EDATE(W95,12))</f>
        <v/>
      </c>
      <c r="Y95" s="10">
        <f>IF(F95="","",TRIM(IF(OR(H95="Higiénico",H95="Ergonómico",H95="Psicosocial"),"Evaluar con protocolo MINSAL. ","")&amp;IF(AND(OR(N95="Importante",N95="Intolerable"),S95="Solo EPP"),"Solo EPP en riesgo alto: revisar art. 9. ","")&amp;IF(S95="Sin medida","Sin medida de control. ","")&amp;IF(AND(N95="Intolerable",V95&lt;&gt;"Implementada"),"No iniciar ni continuar la tarea. ","")&amp;IF(AND(U95&lt;&gt;"",U95&lt;TODAY(),V95&lt;&gt;"Implementada"),"Plazo vencido. ","")&amp;IF(AND(X95&lt;&gt;"",X95&lt;TODAY()),"Revisión anual vencida.","")))</f>
        <v/>
      </c>
    </row>
    <row r="96">
      <c r="A96" s="10">
        <f>IF(F96="","",ROW()-4)</f>
        <v/>
      </c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0">
        <f>IF(OR(K96="",L96=""),"",K96*L96)</f>
        <v/>
      </c>
      <c r="N96" s="10">
        <f>IF(M96="","",IF(M96&lt;=2,"Tolerable",IF(M96=4,"Moderado",IF(M96=8,"Importante",IF(M96=16,"Intolerable","Revisar P y C")))))</f>
        <v/>
      </c>
      <c r="O96" s="11" t="n"/>
      <c r="P96" s="11" t="n"/>
      <c r="Q96" s="11" t="n"/>
      <c r="R96" s="11" t="n"/>
      <c r="S96" s="10">
        <f>IF(F96="","",IF(O96&lt;&gt;"","Eliminar",IF(P96&lt;&gt;"","Ingeniería",IF(Q96&lt;&gt;"","Administrativa",IF(R96&lt;&gt;"","Solo EPP","Sin medida")))))</f>
        <v/>
      </c>
      <c r="T96" s="11" t="n"/>
      <c r="U96" s="12" t="n"/>
      <c r="V96" s="11" t="n"/>
      <c r="W96" s="12" t="n"/>
      <c r="X96" s="13">
        <f>IF(W96="","",EDATE(W96,12))</f>
        <v/>
      </c>
      <c r="Y96" s="10">
        <f>IF(F96="","",TRIM(IF(OR(H96="Higiénico",H96="Ergonómico",H96="Psicosocial"),"Evaluar con protocolo MINSAL. ","")&amp;IF(AND(OR(N96="Importante",N96="Intolerable"),S96="Solo EPP"),"Solo EPP en riesgo alto: revisar art. 9. ","")&amp;IF(S96="Sin medida","Sin medida de control. ","")&amp;IF(AND(N96="Intolerable",V96&lt;&gt;"Implementada"),"No iniciar ni continuar la tarea. ","")&amp;IF(AND(U96&lt;&gt;"",U96&lt;TODAY(),V96&lt;&gt;"Implementada"),"Plazo vencido. ","")&amp;IF(AND(X96&lt;&gt;"",X96&lt;TODAY()),"Revisión anual vencida.","")))</f>
        <v/>
      </c>
    </row>
    <row r="97">
      <c r="A97" s="10">
        <f>IF(F97="","",ROW()-4)</f>
        <v/>
      </c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0">
        <f>IF(OR(K97="",L97=""),"",K97*L97)</f>
        <v/>
      </c>
      <c r="N97" s="10">
        <f>IF(M97="","",IF(M97&lt;=2,"Tolerable",IF(M97=4,"Moderado",IF(M97=8,"Importante",IF(M97=16,"Intolerable","Revisar P y C")))))</f>
        <v/>
      </c>
      <c r="O97" s="11" t="n"/>
      <c r="P97" s="11" t="n"/>
      <c r="Q97" s="11" t="n"/>
      <c r="R97" s="11" t="n"/>
      <c r="S97" s="10">
        <f>IF(F97="","",IF(O97&lt;&gt;"","Eliminar",IF(P97&lt;&gt;"","Ingeniería",IF(Q97&lt;&gt;"","Administrativa",IF(R97&lt;&gt;"","Solo EPP","Sin medida")))))</f>
        <v/>
      </c>
      <c r="T97" s="11" t="n"/>
      <c r="U97" s="12" t="n"/>
      <c r="V97" s="11" t="n"/>
      <c r="W97" s="12" t="n"/>
      <c r="X97" s="13">
        <f>IF(W97="","",EDATE(W97,12))</f>
        <v/>
      </c>
      <c r="Y97" s="10">
        <f>IF(F97="","",TRIM(IF(OR(H97="Higiénico",H97="Ergonómico",H97="Psicosocial"),"Evaluar con protocolo MINSAL. ","")&amp;IF(AND(OR(N97="Importante",N97="Intolerable"),S97="Solo EPP"),"Solo EPP en riesgo alto: revisar art. 9. ","")&amp;IF(S97="Sin medida","Sin medida de control. ","")&amp;IF(AND(N97="Intolerable",V97&lt;&gt;"Implementada"),"No iniciar ni continuar la tarea. ","")&amp;IF(AND(U97&lt;&gt;"",U97&lt;TODAY(),V97&lt;&gt;"Implementada"),"Plazo vencido. ","")&amp;IF(AND(X97&lt;&gt;"",X97&lt;TODAY()),"Revisión anual vencida.","")))</f>
        <v/>
      </c>
    </row>
    <row r="98">
      <c r="A98" s="10">
        <f>IF(F98="","",ROW()-4)</f>
        <v/>
      </c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1" t="n"/>
      <c r="L98" s="11" t="n"/>
      <c r="M98" s="10">
        <f>IF(OR(K98="",L98=""),"",K98*L98)</f>
        <v/>
      </c>
      <c r="N98" s="10">
        <f>IF(M98="","",IF(M98&lt;=2,"Tolerable",IF(M98=4,"Moderado",IF(M98=8,"Importante",IF(M98=16,"Intolerable","Revisar P y C")))))</f>
        <v/>
      </c>
      <c r="O98" s="11" t="n"/>
      <c r="P98" s="11" t="n"/>
      <c r="Q98" s="11" t="n"/>
      <c r="R98" s="11" t="n"/>
      <c r="S98" s="10">
        <f>IF(F98="","",IF(O98&lt;&gt;"","Eliminar",IF(P98&lt;&gt;"","Ingeniería",IF(Q98&lt;&gt;"","Administrativa",IF(R98&lt;&gt;"","Solo EPP","Sin medida")))))</f>
        <v/>
      </c>
      <c r="T98" s="11" t="n"/>
      <c r="U98" s="12" t="n"/>
      <c r="V98" s="11" t="n"/>
      <c r="W98" s="12" t="n"/>
      <c r="X98" s="13">
        <f>IF(W98="","",EDATE(W98,12))</f>
        <v/>
      </c>
      <c r="Y98" s="10">
        <f>IF(F98="","",TRIM(IF(OR(H98="Higiénico",H98="Ergonómico",H98="Psicosocial"),"Evaluar con protocolo MINSAL. ","")&amp;IF(AND(OR(N98="Importante",N98="Intolerable"),S98="Solo EPP"),"Solo EPP en riesgo alto: revisar art. 9. ","")&amp;IF(S98="Sin medida","Sin medida de control. ","")&amp;IF(AND(N98="Intolerable",V98&lt;&gt;"Implementada"),"No iniciar ni continuar la tarea. ","")&amp;IF(AND(U98&lt;&gt;"",U98&lt;TODAY(),V98&lt;&gt;"Implementada"),"Plazo vencido. ","")&amp;IF(AND(X98&lt;&gt;"",X98&lt;TODAY()),"Revisión anual vencida.","")))</f>
        <v/>
      </c>
    </row>
    <row r="99">
      <c r="A99" s="10">
        <f>IF(F99="","",ROW()-4)</f>
        <v/>
      </c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0">
        <f>IF(OR(K99="",L99=""),"",K99*L99)</f>
        <v/>
      </c>
      <c r="N99" s="10">
        <f>IF(M99="","",IF(M99&lt;=2,"Tolerable",IF(M99=4,"Moderado",IF(M99=8,"Importante",IF(M99=16,"Intolerable","Revisar P y C")))))</f>
        <v/>
      </c>
      <c r="O99" s="11" t="n"/>
      <c r="P99" s="11" t="n"/>
      <c r="Q99" s="11" t="n"/>
      <c r="R99" s="11" t="n"/>
      <c r="S99" s="10">
        <f>IF(F99="","",IF(O99&lt;&gt;"","Eliminar",IF(P99&lt;&gt;"","Ingeniería",IF(Q99&lt;&gt;"","Administrativa",IF(R99&lt;&gt;"","Solo EPP","Sin medida")))))</f>
        <v/>
      </c>
      <c r="T99" s="11" t="n"/>
      <c r="U99" s="12" t="n"/>
      <c r="V99" s="11" t="n"/>
      <c r="W99" s="12" t="n"/>
      <c r="X99" s="13">
        <f>IF(W99="","",EDATE(W99,12))</f>
        <v/>
      </c>
      <c r="Y99" s="10">
        <f>IF(F99="","",TRIM(IF(OR(H99="Higiénico",H99="Ergonómico",H99="Psicosocial"),"Evaluar con protocolo MINSAL. ","")&amp;IF(AND(OR(N99="Importante",N99="Intolerable"),S99="Solo EPP"),"Solo EPP en riesgo alto: revisar art. 9. ","")&amp;IF(S99="Sin medida","Sin medida de control. ","")&amp;IF(AND(N99="Intolerable",V99&lt;&gt;"Implementada"),"No iniciar ni continuar la tarea. ","")&amp;IF(AND(U99&lt;&gt;"",U99&lt;TODAY(),V99&lt;&gt;"Implementada"),"Plazo vencido. ","")&amp;IF(AND(X99&lt;&gt;"",X99&lt;TODAY()),"Revisión anual vencida.","")))</f>
        <v/>
      </c>
    </row>
    <row r="100">
      <c r="A100" s="10">
        <f>IF(F100="","",ROW()-4)</f>
        <v/>
      </c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1" t="n"/>
      <c r="L100" s="11" t="n"/>
      <c r="M100" s="10">
        <f>IF(OR(K100="",L100=""),"",K100*L100)</f>
        <v/>
      </c>
      <c r="N100" s="10">
        <f>IF(M100="","",IF(M100&lt;=2,"Tolerable",IF(M100=4,"Moderado",IF(M100=8,"Importante",IF(M100=16,"Intolerable","Revisar P y C")))))</f>
        <v/>
      </c>
      <c r="O100" s="11" t="n"/>
      <c r="P100" s="11" t="n"/>
      <c r="Q100" s="11" t="n"/>
      <c r="R100" s="11" t="n"/>
      <c r="S100" s="10">
        <f>IF(F100="","",IF(O100&lt;&gt;"","Eliminar",IF(P100&lt;&gt;"","Ingeniería",IF(Q100&lt;&gt;"","Administrativa",IF(R100&lt;&gt;"","Solo EPP","Sin medida")))))</f>
        <v/>
      </c>
      <c r="T100" s="11" t="n"/>
      <c r="U100" s="12" t="n"/>
      <c r="V100" s="11" t="n"/>
      <c r="W100" s="12" t="n"/>
      <c r="X100" s="13">
        <f>IF(W100="","",EDATE(W100,12))</f>
        <v/>
      </c>
      <c r="Y100" s="10">
        <f>IF(F100="","",TRIM(IF(OR(H100="Higiénico",H100="Ergonómico",H100="Psicosocial"),"Evaluar con protocolo MINSAL. ","")&amp;IF(AND(OR(N100="Importante",N100="Intolerable"),S100="Solo EPP"),"Solo EPP en riesgo alto: revisar art. 9. ","")&amp;IF(S100="Sin medida","Sin medida de control. ","")&amp;IF(AND(N100="Intolerable",V100&lt;&gt;"Implementada"),"No iniciar ni continuar la tarea. ","")&amp;IF(AND(U100&lt;&gt;"",U100&lt;TODAY(),V100&lt;&gt;"Implementada"),"Plazo vencido. ","")&amp;IF(AND(X100&lt;&gt;"",X100&lt;TODAY()),"Revisión anual vencida.","")))</f>
        <v/>
      </c>
    </row>
    <row r="101">
      <c r="A101" s="10">
        <f>IF(F101="","",ROW()-4)</f>
        <v/>
      </c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0">
        <f>IF(OR(K101="",L101=""),"",K101*L101)</f>
        <v/>
      </c>
      <c r="N101" s="10">
        <f>IF(M101="","",IF(M101&lt;=2,"Tolerable",IF(M101=4,"Moderado",IF(M101=8,"Importante",IF(M101=16,"Intolerable","Revisar P y C")))))</f>
        <v/>
      </c>
      <c r="O101" s="11" t="n"/>
      <c r="P101" s="11" t="n"/>
      <c r="Q101" s="11" t="n"/>
      <c r="R101" s="11" t="n"/>
      <c r="S101" s="10">
        <f>IF(F101="","",IF(O101&lt;&gt;"","Eliminar",IF(P101&lt;&gt;"","Ingeniería",IF(Q101&lt;&gt;"","Administrativa",IF(R101&lt;&gt;"","Solo EPP","Sin medida")))))</f>
        <v/>
      </c>
      <c r="T101" s="11" t="n"/>
      <c r="U101" s="12" t="n"/>
      <c r="V101" s="11" t="n"/>
      <c r="W101" s="12" t="n"/>
      <c r="X101" s="13">
        <f>IF(W101="","",EDATE(W101,12))</f>
        <v/>
      </c>
      <c r="Y101" s="10">
        <f>IF(F101="","",TRIM(IF(OR(H101="Higiénico",H101="Ergonómico",H101="Psicosocial"),"Evaluar con protocolo MINSAL. ","")&amp;IF(AND(OR(N101="Importante",N101="Intolerable"),S101="Solo EPP"),"Solo EPP en riesgo alto: revisar art. 9. ","")&amp;IF(S101="Sin medida","Sin medida de control. ","")&amp;IF(AND(N101="Intolerable",V101&lt;&gt;"Implementada"),"No iniciar ni continuar la tarea. ","")&amp;IF(AND(U101&lt;&gt;"",U101&lt;TODAY(),V101&lt;&gt;"Implementada"),"Plazo vencido. ","")&amp;IF(AND(X101&lt;&gt;"",X101&lt;TODAY()),"Revisión anual vencida.","")))</f>
        <v/>
      </c>
    </row>
    <row r="102">
      <c r="A102" s="10">
        <f>IF(F102="","",ROW()-4)</f>
        <v/>
      </c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  <c r="L102" s="11" t="n"/>
      <c r="M102" s="10">
        <f>IF(OR(K102="",L102=""),"",K102*L102)</f>
        <v/>
      </c>
      <c r="N102" s="10">
        <f>IF(M102="","",IF(M102&lt;=2,"Tolerable",IF(M102=4,"Moderado",IF(M102=8,"Importante",IF(M102=16,"Intolerable","Revisar P y C")))))</f>
        <v/>
      </c>
      <c r="O102" s="11" t="n"/>
      <c r="P102" s="11" t="n"/>
      <c r="Q102" s="11" t="n"/>
      <c r="R102" s="11" t="n"/>
      <c r="S102" s="10">
        <f>IF(F102="","",IF(O102&lt;&gt;"","Eliminar",IF(P102&lt;&gt;"","Ingeniería",IF(Q102&lt;&gt;"","Administrativa",IF(R102&lt;&gt;"","Solo EPP","Sin medida")))))</f>
        <v/>
      </c>
      <c r="T102" s="11" t="n"/>
      <c r="U102" s="12" t="n"/>
      <c r="V102" s="11" t="n"/>
      <c r="W102" s="12" t="n"/>
      <c r="X102" s="13">
        <f>IF(W102="","",EDATE(W102,12))</f>
        <v/>
      </c>
      <c r="Y102" s="10">
        <f>IF(F102="","",TRIM(IF(OR(H102="Higiénico",H102="Ergonómico",H102="Psicosocial"),"Evaluar con protocolo MINSAL. ","")&amp;IF(AND(OR(N102="Importante",N102="Intolerable"),S102="Solo EPP"),"Solo EPP en riesgo alto: revisar art. 9. ","")&amp;IF(S102="Sin medida","Sin medida de control. ","")&amp;IF(AND(N102="Intolerable",V102&lt;&gt;"Implementada"),"No iniciar ni continuar la tarea. ","")&amp;IF(AND(U102&lt;&gt;"",U102&lt;TODAY(),V102&lt;&gt;"Implementada"),"Plazo vencido. ","")&amp;IF(AND(X102&lt;&gt;"",X102&lt;TODAY()),"Revisión anual vencida.","")))</f>
        <v/>
      </c>
    </row>
    <row r="103">
      <c r="A103" s="10">
        <f>IF(F103="","",ROW()-4)</f>
        <v/>
      </c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  <c r="L103" s="11" t="n"/>
      <c r="M103" s="10">
        <f>IF(OR(K103="",L103=""),"",K103*L103)</f>
        <v/>
      </c>
      <c r="N103" s="10">
        <f>IF(M103="","",IF(M103&lt;=2,"Tolerable",IF(M103=4,"Moderado",IF(M103=8,"Importante",IF(M103=16,"Intolerable","Revisar P y C")))))</f>
        <v/>
      </c>
      <c r="O103" s="11" t="n"/>
      <c r="P103" s="11" t="n"/>
      <c r="Q103" s="11" t="n"/>
      <c r="R103" s="11" t="n"/>
      <c r="S103" s="10">
        <f>IF(F103="","",IF(O103&lt;&gt;"","Eliminar",IF(P103&lt;&gt;"","Ingeniería",IF(Q103&lt;&gt;"","Administrativa",IF(R103&lt;&gt;"","Solo EPP","Sin medida")))))</f>
        <v/>
      </c>
      <c r="T103" s="11" t="n"/>
      <c r="U103" s="12" t="n"/>
      <c r="V103" s="11" t="n"/>
      <c r="W103" s="12" t="n"/>
      <c r="X103" s="13">
        <f>IF(W103="","",EDATE(W103,12))</f>
        <v/>
      </c>
      <c r="Y103" s="10">
        <f>IF(F103="","",TRIM(IF(OR(H103="Higiénico",H103="Ergonómico",H103="Psicosocial"),"Evaluar con protocolo MINSAL. ","")&amp;IF(AND(OR(N103="Importante",N103="Intolerable"),S103="Solo EPP"),"Solo EPP en riesgo alto: revisar art. 9. ","")&amp;IF(S103="Sin medida","Sin medida de control. ","")&amp;IF(AND(N103="Intolerable",V103&lt;&gt;"Implementada"),"No iniciar ni continuar la tarea. ","")&amp;IF(AND(U103&lt;&gt;"",U103&lt;TODAY(),V103&lt;&gt;"Implementada"),"Plazo vencido. ","")&amp;IF(AND(X103&lt;&gt;"",X103&lt;TODAY()),"Revisión anual vencida.","")))</f>
        <v/>
      </c>
    </row>
    <row r="104">
      <c r="A104" s="10">
        <f>IF(F104="","",ROW()-4)</f>
        <v/>
      </c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0">
        <f>IF(OR(K104="",L104=""),"",K104*L104)</f>
        <v/>
      </c>
      <c r="N104" s="10">
        <f>IF(M104="","",IF(M104&lt;=2,"Tolerable",IF(M104=4,"Moderado",IF(M104=8,"Importante",IF(M104=16,"Intolerable","Revisar P y C")))))</f>
        <v/>
      </c>
      <c r="O104" s="11" t="n"/>
      <c r="P104" s="11" t="n"/>
      <c r="Q104" s="11" t="n"/>
      <c r="R104" s="11" t="n"/>
      <c r="S104" s="10">
        <f>IF(F104="","",IF(O104&lt;&gt;"","Eliminar",IF(P104&lt;&gt;"","Ingeniería",IF(Q104&lt;&gt;"","Administrativa",IF(R104&lt;&gt;"","Solo EPP","Sin medida")))))</f>
        <v/>
      </c>
      <c r="T104" s="11" t="n"/>
      <c r="U104" s="12" t="n"/>
      <c r="V104" s="11" t="n"/>
      <c r="W104" s="12" t="n"/>
      <c r="X104" s="13">
        <f>IF(W104="","",EDATE(W104,12))</f>
        <v/>
      </c>
      <c r="Y104" s="10">
        <f>IF(F104="","",TRIM(IF(OR(H104="Higiénico",H104="Ergonómico",H104="Psicosocial"),"Evaluar con protocolo MINSAL. ","")&amp;IF(AND(OR(N104="Importante",N104="Intolerable"),S104="Solo EPP"),"Solo EPP en riesgo alto: revisar art. 9. ","")&amp;IF(S104="Sin medida","Sin medida de control. ","")&amp;IF(AND(N104="Intolerable",V104&lt;&gt;"Implementada"),"No iniciar ni continuar la tarea. ","")&amp;IF(AND(U104&lt;&gt;"",U104&lt;TODAY(),V104&lt;&gt;"Implementada"),"Plazo vencido. ","")&amp;IF(AND(X104&lt;&gt;"",X104&lt;TODAY()),"Revisión anual vencida.","")))</f>
        <v/>
      </c>
    </row>
    <row r="105">
      <c r="A105" s="10">
        <f>IF(F105="","",ROW()-4)</f>
        <v/>
      </c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  <c r="L105" s="11" t="n"/>
      <c r="M105" s="10">
        <f>IF(OR(K105="",L105=""),"",K105*L105)</f>
        <v/>
      </c>
      <c r="N105" s="10">
        <f>IF(M105="","",IF(M105&lt;=2,"Tolerable",IF(M105=4,"Moderado",IF(M105=8,"Importante",IF(M105=16,"Intolerable","Revisar P y C")))))</f>
        <v/>
      </c>
      <c r="O105" s="11" t="n"/>
      <c r="P105" s="11" t="n"/>
      <c r="Q105" s="11" t="n"/>
      <c r="R105" s="11" t="n"/>
      <c r="S105" s="10">
        <f>IF(F105="","",IF(O105&lt;&gt;"","Eliminar",IF(P105&lt;&gt;"","Ingeniería",IF(Q105&lt;&gt;"","Administrativa",IF(R105&lt;&gt;"","Solo EPP","Sin medida")))))</f>
        <v/>
      </c>
      <c r="T105" s="11" t="n"/>
      <c r="U105" s="12" t="n"/>
      <c r="V105" s="11" t="n"/>
      <c r="W105" s="12" t="n"/>
      <c r="X105" s="13">
        <f>IF(W105="","",EDATE(W105,12))</f>
        <v/>
      </c>
      <c r="Y105" s="10">
        <f>IF(F105="","",TRIM(IF(OR(H105="Higiénico",H105="Ergonómico",H105="Psicosocial"),"Evaluar con protocolo MINSAL. ","")&amp;IF(AND(OR(N105="Importante",N105="Intolerable"),S105="Solo EPP"),"Solo EPP en riesgo alto: revisar art. 9. ","")&amp;IF(S105="Sin medida","Sin medida de control. ","")&amp;IF(AND(N105="Intolerable",V105&lt;&gt;"Implementada"),"No iniciar ni continuar la tarea. ","")&amp;IF(AND(U105&lt;&gt;"",U105&lt;TODAY(),V105&lt;&gt;"Implementada"),"Plazo vencido. ","")&amp;IF(AND(X105&lt;&gt;"",X105&lt;TODAY()),"Revisión anual vencida.","")))</f>
        <v/>
      </c>
    </row>
    <row r="106">
      <c r="A106" s="10">
        <f>IF(F106="","",ROW()-4)</f>
        <v/>
      </c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1" t="n"/>
      <c r="L106" s="11" t="n"/>
      <c r="M106" s="10">
        <f>IF(OR(K106="",L106=""),"",K106*L106)</f>
        <v/>
      </c>
      <c r="N106" s="10">
        <f>IF(M106="","",IF(M106&lt;=2,"Tolerable",IF(M106=4,"Moderado",IF(M106=8,"Importante",IF(M106=16,"Intolerable","Revisar P y C")))))</f>
        <v/>
      </c>
      <c r="O106" s="11" t="n"/>
      <c r="P106" s="11" t="n"/>
      <c r="Q106" s="11" t="n"/>
      <c r="R106" s="11" t="n"/>
      <c r="S106" s="10">
        <f>IF(F106="","",IF(O106&lt;&gt;"","Eliminar",IF(P106&lt;&gt;"","Ingeniería",IF(Q106&lt;&gt;"","Administrativa",IF(R106&lt;&gt;"","Solo EPP","Sin medida")))))</f>
        <v/>
      </c>
      <c r="T106" s="11" t="n"/>
      <c r="U106" s="12" t="n"/>
      <c r="V106" s="11" t="n"/>
      <c r="W106" s="12" t="n"/>
      <c r="X106" s="13">
        <f>IF(W106="","",EDATE(W106,12))</f>
        <v/>
      </c>
      <c r="Y106" s="10">
        <f>IF(F106="","",TRIM(IF(OR(H106="Higiénico",H106="Ergonómico",H106="Psicosocial"),"Evaluar con protocolo MINSAL. ","")&amp;IF(AND(OR(N106="Importante",N106="Intolerable"),S106="Solo EPP"),"Solo EPP en riesgo alto: revisar art. 9. ","")&amp;IF(S106="Sin medida","Sin medida de control. ","")&amp;IF(AND(N106="Intolerable",V106&lt;&gt;"Implementada"),"No iniciar ni continuar la tarea. ","")&amp;IF(AND(U106&lt;&gt;"",U106&lt;TODAY(),V106&lt;&gt;"Implementada"),"Plazo vencido. ","")&amp;IF(AND(X106&lt;&gt;"",X106&lt;TODAY()),"Revisión anual vencida.","")))</f>
        <v/>
      </c>
    </row>
    <row r="107">
      <c r="A107" s="10">
        <f>IF(F107="","",ROW()-4)</f>
        <v/>
      </c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1" t="n"/>
      <c r="L107" s="11" t="n"/>
      <c r="M107" s="10">
        <f>IF(OR(K107="",L107=""),"",K107*L107)</f>
        <v/>
      </c>
      <c r="N107" s="10">
        <f>IF(M107="","",IF(M107&lt;=2,"Tolerable",IF(M107=4,"Moderado",IF(M107=8,"Importante",IF(M107=16,"Intolerable","Revisar P y C")))))</f>
        <v/>
      </c>
      <c r="O107" s="11" t="n"/>
      <c r="P107" s="11" t="n"/>
      <c r="Q107" s="11" t="n"/>
      <c r="R107" s="11" t="n"/>
      <c r="S107" s="10">
        <f>IF(F107="","",IF(O107&lt;&gt;"","Eliminar",IF(P107&lt;&gt;"","Ingeniería",IF(Q107&lt;&gt;"","Administrativa",IF(R107&lt;&gt;"","Solo EPP","Sin medida")))))</f>
        <v/>
      </c>
      <c r="T107" s="11" t="n"/>
      <c r="U107" s="12" t="n"/>
      <c r="V107" s="11" t="n"/>
      <c r="W107" s="12" t="n"/>
      <c r="X107" s="13">
        <f>IF(W107="","",EDATE(W107,12))</f>
        <v/>
      </c>
      <c r="Y107" s="10">
        <f>IF(F107="","",TRIM(IF(OR(H107="Higiénico",H107="Ergonómico",H107="Psicosocial"),"Evaluar con protocolo MINSAL. ","")&amp;IF(AND(OR(N107="Importante",N107="Intolerable"),S107="Solo EPP"),"Solo EPP en riesgo alto: revisar art. 9. ","")&amp;IF(S107="Sin medida","Sin medida de control. ","")&amp;IF(AND(N107="Intolerable",V107&lt;&gt;"Implementada"),"No iniciar ni continuar la tarea. ","")&amp;IF(AND(U107&lt;&gt;"",U107&lt;TODAY(),V107&lt;&gt;"Implementada"),"Plazo vencido. ","")&amp;IF(AND(X107&lt;&gt;"",X107&lt;TODAY()),"Revisión anual vencida.","")))</f>
        <v/>
      </c>
    </row>
    <row r="108">
      <c r="A108" s="10">
        <f>IF(F108="","",ROW()-4)</f>
        <v/>
      </c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1" t="n"/>
      <c r="L108" s="11" t="n"/>
      <c r="M108" s="10">
        <f>IF(OR(K108="",L108=""),"",K108*L108)</f>
        <v/>
      </c>
      <c r="N108" s="10">
        <f>IF(M108="","",IF(M108&lt;=2,"Tolerable",IF(M108=4,"Moderado",IF(M108=8,"Importante",IF(M108=16,"Intolerable","Revisar P y C")))))</f>
        <v/>
      </c>
      <c r="O108" s="11" t="n"/>
      <c r="P108" s="11" t="n"/>
      <c r="Q108" s="11" t="n"/>
      <c r="R108" s="11" t="n"/>
      <c r="S108" s="10">
        <f>IF(F108="","",IF(O108&lt;&gt;"","Eliminar",IF(P108&lt;&gt;"","Ingeniería",IF(Q108&lt;&gt;"","Administrativa",IF(R108&lt;&gt;"","Solo EPP","Sin medida")))))</f>
        <v/>
      </c>
      <c r="T108" s="11" t="n"/>
      <c r="U108" s="12" t="n"/>
      <c r="V108" s="11" t="n"/>
      <c r="W108" s="12" t="n"/>
      <c r="X108" s="13">
        <f>IF(W108="","",EDATE(W108,12))</f>
        <v/>
      </c>
      <c r="Y108" s="10">
        <f>IF(F108="","",TRIM(IF(OR(H108="Higiénico",H108="Ergonómico",H108="Psicosocial"),"Evaluar con protocolo MINSAL. ","")&amp;IF(AND(OR(N108="Importante",N108="Intolerable"),S108="Solo EPP"),"Solo EPP en riesgo alto: revisar art. 9. ","")&amp;IF(S108="Sin medida","Sin medida de control. ","")&amp;IF(AND(N108="Intolerable",V108&lt;&gt;"Implementada"),"No iniciar ni continuar la tarea. ","")&amp;IF(AND(U108&lt;&gt;"",U108&lt;TODAY(),V108&lt;&gt;"Implementada"),"Plazo vencido. ","")&amp;IF(AND(X108&lt;&gt;"",X108&lt;TODAY()),"Revisión anual vencida.","")))</f>
        <v/>
      </c>
    </row>
    <row r="109">
      <c r="A109" s="10">
        <f>IF(F109="","",ROW()-4)</f>
        <v/>
      </c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1" t="n"/>
      <c r="L109" s="11" t="n"/>
      <c r="M109" s="10">
        <f>IF(OR(K109="",L109=""),"",K109*L109)</f>
        <v/>
      </c>
      <c r="N109" s="10">
        <f>IF(M109="","",IF(M109&lt;=2,"Tolerable",IF(M109=4,"Moderado",IF(M109=8,"Importante",IF(M109=16,"Intolerable","Revisar P y C")))))</f>
        <v/>
      </c>
      <c r="O109" s="11" t="n"/>
      <c r="P109" s="11" t="n"/>
      <c r="Q109" s="11" t="n"/>
      <c r="R109" s="11" t="n"/>
      <c r="S109" s="10">
        <f>IF(F109="","",IF(O109&lt;&gt;"","Eliminar",IF(P109&lt;&gt;"","Ingeniería",IF(Q109&lt;&gt;"","Administrativa",IF(R109&lt;&gt;"","Solo EPP","Sin medida")))))</f>
        <v/>
      </c>
      <c r="T109" s="11" t="n"/>
      <c r="U109" s="12" t="n"/>
      <c r="V109" s="11" t="n"/>
      <c r="W109" s="12" t="n"/>
      <c r="X109" s="13">
        <f>IF(W109="","",EDATE(W109,12))</f>
        <v/>
      </c>
      <c r="Y109" s="10">
        <f>IF(F109="","",TRIM(IF(OR(H109="Higiénico",H109="Ergonómico",H109="Psicosocial"),"Evaluar con protocolo MINSAL. ","")&amp;IF(AND(OR(N109="Importante",N109="Intolerable"),S109="Solo EPP"),"Solo EPP en riesgo alto: revisar art. 9. ","")&amp;IF(S109="Sin medida","Sin medida de control. ","")&amp;IF(AND(N109="Intolerable",V109&lt;&gt;"Implementada"),"No iniciar ni continuar la tarea. ","")&amp;IF(AND(U109&lt;&gt;"",U109&lt;TODAY(),V109&lt;&gt;"Implementada"),"Plazo vencido. ","")&amp;IF(AND(X109&lt;&gt;"",X109&lt;TODAY()),"Revisión anual vencida.","")))</f>
        <v/>
      </c>
    </row>
    <row r="110">
      <c r="A110" s="10">
        <f>IF(F110="","",ROW()-4)</f>
        <v/>
      </c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1" t="n"/>
      <c r="L110" s="11" t="n"/>
      <c r="M110" s="10">
        <f>IF(OR(K110="",L110=""),"",K110*L110)</f>
        <v/>
      </c>
      <c r="N110" s="10">
        <f>IF(M110="","",IF(M110&lt;=2,"Tolerable",IF(M110=4,"Moderado",IF(M110=8,"Importante",IF(M110=16,"Intolerable","Revisar P y C")))))</f>
        <v/>
      </c>
      <c r="O110" s="11" t="n"/>
      <c r="P110" s="11" t="n"/>
      <c r="Q110" s="11" t="n"/>
      <c r="R110" s="11" t="n"/>
      <c r="S110" s="10">
        <f>IF(F110="","",IF(O110&lt;&gt;"","Eliminar",IF(P110&lt;&gt;"","Ingeniería",IF(Q110&lt;&gt;"","Administrativa",IF(R110&lt;&gt;"","Solo EPP","Sin medida")))))</f>
        <v/>
      </c>
      <c r="T110" s="11" t="n"/>
      <c r="U110" s="12" t="n"/>
      <c r="V110" s="11" t="n"/>
      <c r="W110" s="12" t="n"/>
      <c r="X110" s="13">
        <f>IF(W110="","",EDATE(W110,12))</f>
        <v/>
      </c>
      <c r="Y110" s="10">
        <f>IF(F110="","",TRIM(IF(OR(H110="Higiénico",H110="Ergonómico",H110="Psicosocial"),"Evaluar con protocolo MINSAL. ","")&amp;IF(AND(OR(N110="Importante",N110="Intolerable"),S110="Solo EPP"),"Solo EPP en riesgo alto: revisar art. 9. ","")&amp;IF(S110="Sin medida","Sin medida de control. ","")&amp;IF(AND(N110="Intolerable",V110&lt;&gt;"Implementada"),"No iniciar ni continuar la tarea. ","")&amp;IF(AND(U110&lt;&gt;"",U110&lt;TODAY(),V110&lt;&gt;"Implementada"),"Plazo vencido. ","")&amp;IF(AND(X110&lt;&gt;"",X110&lt;TODAY()),"Revisión anual vencida.","")))</f>
        <v/>
      </c>
    </row>
    <row r="111">
      <c r="A111" s="10">
        <f>IF(F111="","",ROW()-4)</f>
        <v/>
      </c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1" t="n"/>
      <c r="L111" s="11" t="n"/>
      <c r="M111" s="10">
        <f>IF(OR(K111="",L111=""),"",K111*L111)</f>
        <v/>
      </c>
      <c r="N111" s="10">
        <f>IF(M111="","",IF(M111&lt;=2,"Tolerable",IF(M111=4,"Moderado",IF(M111=8,"Importante",IF(M111=16,"Intolerable","Revisar P y C")))))</f>
        <v/>
      </c>
      <c r="O111" s="11" t="n"/>
      <c r="P111" s="11" t="n"/>
      <c r="Q111" s="11" t="n"/>
      <c r="R111" s="11" t="n"/>
      <c r="S111" s="10">
        <f>IF(F111="","",IF(O111&lt;&gt;"","Eliminar",IF(P111&lt;&gt;"","Ingeniería",IF(Q111&lt;&gt;"","Administrativa",IF(R111&lt;&gt;"","Solo EPP","Sin medida")))))</f>
        <v/>
      </c>
      <c r="T111" s="11" t="n"/>
      <c r="U111" s="12" t="n"/>
      <c r="V111" s="11" t="n"/>
      <c r="W111" s="12" t="n"/>
      <c r="X111" s="13">
        <f>IF(W111="","",EDATE(W111,12))</f>
        <v/>
      </c>
      <c r="Y111" s="10">
        <f>IF(F111="","",TRIM(IF(OR(H111="Higiénico",H111="Ergonómico",H111="Psicosocial"),"Evaluar con protocolo MINSAL. ","")&amp;IF(AND(OR(N111="Importante",N111="Intolerable"),S111="Solo EPP"),"Solo EPP en riesgo alto: revisar art. 9. ","")&amp;IF(S111="Sin medida","Sin medida de control. ","")&amp;IF(AND(N111="Intolerable",V111&lt;&gt;"Implementada"),"No iniciar ni continuar la tarea. ","")&amp;IF(AND(U111&lt;&gt;"",U111&lt;TODAY(),V111&lt;&gt;"Implementada"),"Plazo vencido. ","")&amp;IF(AND(X111&lt;&gt;"",X111&lt;TODAY()),"Revisión anual vencida.","")))</f>
        <v/>
      </c>
    </row>
    <row r="112">
      <c r="A112" s="10">
        <f>IF(F112="","",ROW()-4)</f>
        <v/>
      </c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1" t="n"/>
      <c r="L112" s="11" t="n"/>
      <c r="M112" s="10">
        <f>IF(OR(K112="",L112=""),"",K112*L112)</f>
        <v/>
      </c>
      <c r="N112" s="10">
        <f>IF(M112="","",IF(M112&lt;=2,"Tolerable",IF(M112=4,"Moderado",IF(M112=8,"Importante",IF(M112=16,"Intolerable","Revisar P y C")))))</f>
        <v/>
      </c>
      <c r="O112" s="11" t="n"/>
      <c r="P112" s="11" t="n"/>
      <c r="Q112" s="11" t="n"/>
      <c r="R112" s="11" t="n"/>
      <c r="S112" s="10">
        <f>IF(F112="","",IF(O112&lt;&gt;"","Eliminar",IF(P112&lt;&gt;"","Ingeniería",IF(Q112&lt;&gt;"","Administrativa",IF(R112&lt;&gt;"","Solo EPP","Sin medida")))))</f>
        <v/>
      </c>
      <c r="T112" s="11" t="n"/>
      <c r="U112" s="12" t="n"/>
      <c r="V112" s="11" t="n"/>
      <c r="W112" s="12" t="n"/>
      <c r="X112" s="13">
        <f>IF(W112="","",EDATE(W112,12))</f>
        <v/>
      </c>
      <c r="Y112" s="10">
        <f>IF(F112="","",TRIM(IF(OR(H112="Higiénico",H112="Ergonómico",H112="Psicosocial"),"Evaluar con protocolo MINSAL. ","")&amp;IF(AND(OR(N112="Importante",N112="Intolerable"),S112="Solo EPP"),"Solo EPP en riesgo alto: revisar art. 9. ","")&amp;IF(S112="Sin medida","Sin medida de control. ","")&amp;IF(AND(N112="Intolerable",V112&lt;&gt;"Implementada"),"No iniciar ni continuar la tarea. ","")&amp;IF(AND(U112&lt;&gt;"",U112&lt;TODAY(),V112&lt;&gt;"Implementada"),"Plazo vencido. ","")&amp;IF(AND(X112&lt;&gt;"",X112&lt;TODAY()),"Revisión anual vencida.","")))</f>
        <v/>
      </c>
    </row>
    <row r="113">
      <c r="A113" s="10">
        <f>IF(F113="","",ROW()-4)</f>
        <v/>
      </c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1" t="n"/>
      <c r="L113" s="11" t="n"/>
      <c r="M113" s="10">
        <f>IF(OR(K113="",L113=""),"",K113*L113)</f>
        <v/>
      </c>
      <c r="N113" s="10">
        <f>IF(M113="","",IF(M113&lt;=2,"Tolerable",IF(M113=4,"Moderado",IF(M113=8,"Importante",IF(M113=16,"Intolerable","Revisar P y C")))))</f>
        <v/>
      </c>
      <c r="O113" s="11" t="n"/>
      <c r="P113" s="11" t="n"/>
      <c r="Q113" s="11" t="n"/>
      <c r="R113" s="11" t="n"/>
      <c r="S113" s="10">
        <f>IF(F113="","",IF(O113&lt;&gt;"","Eliminar",IF(P113&lt;&gt;"","Ingeniería",IF(Q113&lt;&gt;"","Administrativa",IF(R113&lt;&gt;"","Solo EPP","Sin medida")))))</f>
        <v/>
      </c>
      <c r="T113" s="11" t="n"/>
      <c r="U113" s="12" t="n"/>
      <c r="V113" s="11" t="n"/>
      <c r="W113" s="12" t="n"/>
      <c r="X113" s="13">
        <f>IF(W113="","",EDATE(W113,12))</f>
        <v/>
      </c>
      <c r="Y113" s="10">
        <f>IF(F113="","",TRIM(IF(OR(H113="Higiénico",H113="Ergonómico",H113="Psicosocial"),"Evaluar con protocolo MINSAL. ","")&amp;IF(AND(OR(N113="Importante",N113="Intolerable"),S113="Solo EPP"),"Solo EPP en riesgo alto: revisar art. 9. ","")&amp;IF(S113="Sin medida","Sin medida de control. ","")&amp;IF(AND(N113="Intolerable",V113&lt;&gt;"Implementada"),"No iniciar ni continuar la tarea. ","")&amp;IF(AND(U113&lt;&gt;"",U113&lt;TODAY(),V113&lt;&gt;"Implementada"),"Plazo vencido. ","")&amp;IF(AND(X113&lt;&gt;"",X113&lt;TODAY()),"Revisión anual vencida.","")))</f>
        <v/>
      </c>
    </row>
    <row r="114">
      <c r="A114" s="10">
        <f>IF(F114="","",ROW()-4)</f>
        <v/>
      </c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1" t="n"/>
      <c r="L114" s="11" t="n"/>
      <c r="M114" s="10">
        <f>IF(OR(K114="",L114=""),"",K114*L114)</f>
        <v/>
      </c>
      <c r="N114" s="10">
        <f>IF(M114="","",IF(M114&lt;=2,"Tolerable",IF(M114=4,"Moderado",IF(M114=8,"Importante",IF(M114=16,"Intolerable","Revisar P y C")))))</f>
        <v/>
      </c>
      <c r="O114" s="11" t="n"/>
      <c r="P114" s="11" t="n"/>
      <c r="Q114" s="11" t="n"/>
      <c r="R114" s="11" t="n"/>
      <c r="S114" s="10">
        <f>IF(F114="","",IF(O114&lt;&gt;"","Eliminar",IF(P114&lt;&gt;"","Ingeniería",IF(Q114&lt;&gt;"","Administrativa",IF(R114&lt;&gt;"","Solo EPP","Sin medida")))))</f>
        <v/>
      </c>
      <c r="T114" s="11" t="n"/>
      <c r="U114" s="12" t="n"/>
      <c r="V114" s="11" t="n"/>
      <c r="W114" s="12" t="n"/>
      <c r="X114" s="13">
        <f>IF(W114="","",EDATE(W114,12))</f>
        <v/>
      </c>
      <c r="Y114" s="10">
        <f>IF(F114="","",TRIM(IF(OR(H114="Higiénico",H114="Ergonómico",H114="Psicosocial"),"Evaluar con protocolo MINSAL. ","")&amp;IF(AND(OR(N114="Importante",N114="Intolerable"),S114="Solo EPP"),"Solo EPP en riesgo alto: revisar art. 9. ","")&amp;IF(S114="Sin medida","Sin medida de control. ","")&amp;IF(AND(N114="Intolerable",V114&lt;&gt;"Implementada"),"No iniciar ni continuar la tarea. ","")&amp;IF(AND(U114&lt;&gt;"",U114&lt;TODAY(),V114&lt;&gt;"Implementada"),"Plazo vencido. ","")&amp;IF(AND(X114&lt;&gt;"",X114&lt;TODAY()),"Revisión anual vencida.","")))</f>
        <v/>
      </c>
    </row>
    <row r="115">
      <c r="A115" s="10">
        <f>IF(F115="","",ROW()-4)</f>
        <v/>
      </c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1" t="n"/>
      <c r="L115" s="11" t="n"/>
      <c r="M115" s="10">
        <f>IF(OR(K115="",L115=""),"",K115*L115)</f>
        <v/>
      </c>
      <c r="N115" s="10">
        <f>IF(M115="","",IF(M115&lt;=2,"Tolerable",IF(M115=4,"Moderado",IF(M115=8,"Importante",IF(M115=16,"Intolerable","Revisar P y C")))))</f>
        <v/>
      </c>
      <c r="O115" s="11" t="n"/>
      <c r="P115" s="11" t="n"/>
      <c r="Q115" s="11" t="n"/>
      <c r="R115" s="11" t="n"/>
      <c r="S115" s="10">
        <f>IF(F115="","",IF(O115&lt;&gt;"","Eliminar",IF(P115&lt;&gt;"","Ingeniería",IF(Q115&lt;&gt;"","Administrativa",IF(R115&lt;&gt;"","Solo EPP","Sin medida")))))</f>
        <v/>
      </c>
      <c r="T115" s="11" t="n"/>
      <c r="U115" s="12" t="n"/>
      <c r="V115" s="11" t="n"/>
      <c r="W115" s="12" t="n"/>
      <c r="X115" s="13">
        <f>IF(W115="","",EDATE(W115,12))</f>
        <v/>
      </c>
      <c r="Y115" s="10">
        <f>IF(F115="","",TRIM(IF(OR(H115="Higiénico",H115="Ergonómico",H115="Psicosocial"),"Evaluar con protocolo MINSAL. ","")&amp;IF(AND(OR(N115="Importante",N115="Intolerable"),S115="Solo EPP"),"Solo EPP en riesgo alto: revisar art. 9. ","")&amp;IF(S115="Sin medida","Sin medida de control. ","")&amp;IF(AND(N115="Intolerable",V115&lt;&gt;"Implementada"),"No iniciar ni continuar la tarea. ","")&amp;IF(AND(U115&lt;&gt;"",U115&lt;TODAY(),V115&lt;&gt;"Implementada"),"Plazo vencido. ","")&amp;IF(AND(X115&lt;&gt;"",X115&lt;TODAY()),"Revisión anual vencida.","")))</f>
        <v/>
      </c>
    </row>
    <row r="116">
      <c r="A116" s="10">
        <f>IF(F116="","",ROW()-4)</f>
        <v/>
      </c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1" t="n"/>
      <c r="L116" s="11" t="n"/>
      <c r="M116" s="10">
        <f>IF(OR(K116="",L116=""),"",K116*L116)</f>
        <v/>
      </c>
      <c r="N116" s="10">
        <f>IF(M116="","",IF(M116&lt;=2,"Tolerable",IF(M116=4,"Moderado",IF(M116=8,"Importante",IF(M116=16,"Intolerable","Revisar P y C")))))</f>
        <v/>
      </c>
      <c r="O116" s="11" t="n"/>
      <c r="P116" s="11" t="n"/>
      <c r="Q116" s="11" t="n"/>
      <c r="R116" s="11" t="n"/>
      <c r="S116" s="10">
        <f>IF(F116="","",IF(O116&lt;&gt;"","Eliminar",IF(P116&lt;&gt;"","Ingeniería",IF(Q116&lt;&gt;"","Administrativa",IF(R116&lt;&gt;"","Solo EPP","Sin medida")))))</f>
        <v/>
      </c>
      <c r="T116" s="11" t="n"/>
      <c r="U116" s="12" t="n"/>
      <c r="V116" s="11" t="n"/>
      <c r="W116" s="12" t="n"/>
      <c r="X116" s="13">
        <f>IF(W116="","",EDATE(W116,12))</f>
        <v/>
      </c>
      <c r="Y116" s="10">
        <f>IF(F116="","",TRIM(IF(OR(H116="Higiénico",H116="Ergonómico",H116="Psicosocial"),"Evaluar con protocolo MINSAL. ","")&amp;IF(AND(OR(N116="Importante",N116="Intolerable"),S116="Solo EPP"),"Solo EPP en riesgo alto: revisar art. 9. ","")&amp;IF(S116="Sin medida","Sin medida de control. ","")&amp;IF(AND(N116="Intolerable",V116&lt;&gt;"Implementada"),"No iniciar ni continuar la tarea. ","")&amp;IF(AND(U116&lt;&gt;"",U116&lt;TODAY(),V116&lt;&gt;"Implementada"),"Plazo vencido. ","")&amp;IF(AND(X116&lt;&gt;"",X116&lt;TODAY()),"Revisión anual vencida.","")))</f>
        <v/>
      </c>
    </row>
    <row r="117">
      <c r="A117" s="10">
        <f>IF(F117="","",ROW()-4)</f>
        <v/>
      </c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1" t="n"/>
      <c r="L117" s="11" t="n"/>
      <c r="M117" s="10">
        <f>IF(OR(K117="",L117=""),"",K117*L117)</f>
        <v/>
      </c>
      <c r="N117" s="10">
        <f>IF(M117="","",IF(M117&lt;=2,"Tolerable",IF(M117=4,"Moderado",IF(M117=8,"Importante",IF(M117=16,"Intolerable","Revisar P y C")))))</f>
        <v/>
      </c>
      <c r="O117" s="11" t="n"/>
      <c r="P117" s="11" t="n"/>
      <c r="Q117" s="11" t="n"/>
      <c r="R117" s="11" t="n"/>
      <c r="S117" s="10">
        <f>IF(F117="","",IF(O117&lt;&gt;"","Eliminar",IF(P117&lt;&gt;"","Ingeniería",IF(Q117&lt;&gt;"","Administrativa",IF(R117&lt;&gt;"","Solo EPP","Sin medida")))))</f>
        <v/>
      </c>
      <c r="T117" s="11" t="n"/>
      <c r="U117" s="12" t="n"/>
      <c r="V117" s="11" t="n"/>
      <c r="W117" s="12" t="n"/>
      <c r="X117" s="13">
        <f>IF(W117="","",EDATE(W117,12))</f>
        <v/>
      </c>
      <c r="Y117" s="10">
        <f>IF(F117="","",TRIM(IF(OR(H117="Higiénico",H117="Ergonómico",H117="Psicosocial"),"Evaluar con protocolo MINSAL. ","")&amp;IF(AND(OR(N117="Importante",N117="Intolerable"),S117="Solo EPP"),"Solo EPP en riesgo alto: revisar art. 9. ","")&amp;IF(S117="Sin medida","Sin medida de control. ","")&amp;IF(AND(N117="Intolerable",V117&lt;&gt;"Implementada"),"No iniciar ni continuar la tarea. ","")&amp;IF(AND(U117&lt;&gt;"",U117&lt;TODAY(),V117&lt;&gt;"Implementada"),"Plazo vencido. ","")&amp;IF(AND(X117&lt;&gt;"",X117&lt;TODAY()),"Revisión anual vencida.","")))</f>
        <v/>
      </c>
    </row>
    <row r="118">
      <c r="A118" s="10">
        <f>IF(F118="","",ROW()-4)</f>
        <v/>
      </c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1" t="n"/>
      <c r="L118" s="11" t="n"/>
      <c r="M118" s="10">
        <f>IF(OR(K118="",L118=""),"",K118*L118)</f>
        <v/>
      </c>
      <c r="N118" s="10">
        <f>IF(M118="","",IF(M118&lt;=2,"Tolerable",IF(M118=4,"Moderado",IF(M118=8,"Importante",IF(M118=16,"Intolerable","Revisar P y C")))))</f>
        <v/>
      </c>
      <c r="O118" s="11" t="n"/>
      <c r="P118" s="11" t="n"/>
      <c r="Q118" s="11" t="n"/>
      <c r="R118" s="11" t="n"/>
      <c r="S118" s="10">
        <f>IF(F118="","",IF(O118&lt;&gt;"","Eliminar",IF(P118&lt;&gt;"","Ingeniería",IF(Q118&lt;&gt;"","Administrativa",IF(R118&lt;&gt;"","Solo EPP","Sin medida")))))</f>
        <v/>
      </c>
      <c r="T118" s="11" t="n"/>
      <c r="U118" s="12" t="n"/>
      <c r="V118" s="11" t="n"/>
      <c r="W118" s="12" t="n"/>
      <c r="X118" s="13">
        <f>IF(W118="","",EDATE(W118,12))</f>
        <v/>
      </c>
      <c r="Y118" s="10">
        <f>IF(F118="","",TRIM(IF(OR(H118="Higiénico",H118="Ergonómico",H118="Psicosocial"),"Evaluar con protocolo MINSAL. ","")&amp;IF(AND(OR(N118="Importante",N118="Intolerable"),S118="Solo EPP"),"Solo EPP en riesgo alto: revisar art. 9. ","")&amp;IF(S118="Sin medida","Sin medida de control. ","")&amp;IF(AND(N118="Intolerable",V118&lt;&gt;"Implementada"),"No iniciar ni continuar la tarea. ","")&amp;IF(AND(U118&lt;&gt;"",U118&lt;TODAY(),V118&lt;&gt;"Implementada"),"Plazo vencido. ","")&amp;IF(AND(X118&lt;&gt;"",X118&lt;TODAY()),"Revisión anual vencida.","")))</f>
        <v/>
      </c>
    </row>
    <row r="119">
      <c r="A119" s="10">
        <f>IF(F119="","",ROW()-4)</f>
        <v/>
      </c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1" t="n"/>
      <c r="L119" s="11" t="n"/>
      <c r="M119" s="10">
        <f>IF(OR(K119="",L119=""),"",K119*L119)</f>
        <v/>
      </c>
      <c r="N119" s="10">
        <f>IF(M119="","",IF(M119&lt;=2,"Tolerable",IF(M119=4,"Moderado",IF(M119=8,"Importante",IF(M119=16,"Intolerable","Revisar P y C")))))</f>
        <v/>
      </c>
      <c r="O119" s="11" t="n"/>
      <c r="P119" s="11" t="n"/>
      <c r="Q119" s="11" t="n"/>
      <c r="R119" s="11" t="n"/>
      <c r="S119" s="10">
        <f>IF(F119="","",IF(O119&lt;&gt;"","Eliminar",IF(P119&lt;&gt;"","Ingeniería",IF(Q119&lt;&gt;"","Administrativa",IF(R119&lt;&gt;"","Solo EPP","Sin medida")))))</f>
        <v/>
      </c>
      <c r="T119" s="11" t="n"/>
      <c r="U119" s="12" t="n"/>
      <c r="V119" s="11" t="n"/>
      <c r="W119" s="12" t="n"/>
      <c r="X119" s="13">
        <f>IF(W119="","",EDATE(W119,12))</f>
        <v/>
      </c>
      <c r="Y119" s="10">
        <f>IF(F119="","",TRIM(IF(OR(H119="Higiénico",H119="Ergonómico",H119="Psicosocial"),"Evaluar con protocolo MINSAL. ","")&amp;IF(AND(OR(N119="Importante",N119="Intolerable"),S119="Solo EPP"),"Solo EPP en riesgo alto: revisar art. 9. ","")&amp;IF(S119="Sin medida","Sin medida de control. ","")&amp;IF(AND(N119="Intolerable",V119&lt;&gt;"Implementada"),"No iniciar ni continuar la tarea. ","")&amp;IF(AND(U119&lt;&gt;"",U119&lt;TODAY(),V119&lt;&gt;"Implementada"),"Plazo vencido. ","")&amp;IF(AND(X119&lt;&gt;"",X119&lt;TODAY()),"Revisión anual vencida.","")))</f>
        <v/>
      </c>
    </row>
    <row r="120">
      <c r="A120" s="10">
        <f>IF(F120="","",ROW()-4)</f>
        <v/>
      </c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1" t="n"/>
      <c r="L120" s="11" t="n"/>
      <c r="M120" s="10">
        <f>IF(OR(K120="",L120=""),"",K120*L120)</f>
        <v/>
      </c>
      <c r="N120" s="10">
        <f>IF(M120="","",IF(M120&lt;=2,"Tolerable",IF(M120=4,"Moderado",IF(M120=8,"Importante",IF(M120=16,"Intolerable","Revisar P y C")))))</f>
        <v/>
      </c>
      <c r="O120" s="11" t="n"/>
      <c r="P120" s="11" t="n"/>
      <c r="Q120" s="11" t="n"/>
      <c r="R120" s="11" t="n"/>
      <c r="S120" s="10">
        <f>IF(F120="","",IF(O120&lt;&gt;"","Eliminar",IF(P120&lt;&gt;"","Ingeniería",IF(Q120&lt;&gt;"","Administrativa",IF(R120&lt;&gt;"","Solo EPP","Sin medida")))))</f>
        <v/>
      </c>
      <c r="T120" s="11" t="n"/>
      <c r="U120" s="12" t="n"/>
      <c r="V120" s="11" t="n"/>
      <c r="W120" s="12" t="n"/>
      <c r="X120" s="13">
        <f>IF(W120="","",EDATE(W120,12))</f>
        <v/>
      </c>
      <c r="Y120" s="10">
        <f>IF(F120="","",TRIM(IF(OR(H120="Higiénico",H120="Ergonómico",H120="Psicosocial"),"Evaluar con protocolo MINSAL. ","")&amp;IF(AND(OR(N120="Importante",N120="Intolerable"),S120="Solo EPP"),"Solo EPP en riesgo alto: revisar art. 9. ","")&amp;IF(S120="Sin medida","Sin medida de control. ","")&amp;IF(AND(N120="Intolerable",V120&lt;&gt;"Implementada"),"No iniciar ni continuar la tarea. ","")&amp;IF(AND(U120&lt;&gt;"",U120&lt;TODAY(),V120&lt;&gt;"Implementada"),"Plazo vencido. ","")&amp;IF(AND(X120&lt;&gt;"",X120&lt;TODAY()),"Revisión anual vencida.","")))</f>
        <v/>
      </c>
    </row>
    <row r="121">
      <c r="A121" s="10">
        <f>IF(F121="","",ROW()-4)</f>
        <v/>
      </c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1" t="n"/>
      <c r="L121" s="11" t="n"/>
      <c r="M121" s="10">
        <f>IF(OR(K121="",L121=""),"",K121*L121)</f>
        <v/>
      </c>
      <c r="N121" s="10">
        <f>IF(M121="","",IF(M121&lt;=2,"Tolerable",IF(M121=4,"Moderado",IF(M121=8,"Importante",IF(M121=16,"Intolerable","Revisar P y C")))))</f>
        <v/>
      </c>
      <c r="O121" s="11" t="n"/>
      <c r="P121" s="11" t="n"/>
      <c r="Q121" s="11" t="n"/>
      <c r="R121" s="11" t="n"/>
      <c r="S121" s="10">
        <f>IF(F121="","",IF(O121&lt;&gt;"","Eliminar",IF(P121&lt;&gt;"","Ingeniería",IF(Q121&lt;&gt;"","Administrativa",IF(R121&lt;&gt;"","Solo EPP","Sin medida")))))</f>
        <v/>
      </c>
      <c r="T121" s="11" t="n"/>
      <c r="U121" s="12" t="n"/>
      <c r="V121" s="11" t="n"/>
      <c r="W121" s="12" t="n"/>
      <c r="X121" s="13">
        <f>IF(W121="","",EDATE(W121,12))</f>
        <v/>
      </c>
      <c r="Y121" s="10">
        <f>IF(F121="","",TRIM(IF(OR(H121="Higiénico",H121="Ergonómico",H121="Psicosocial"),"Evaluar con protocolo MINSAL. ","")&amp;IF(AND(OR(N121="Importante",N121="Intolerable"),S121="Solo EPP"),"Solo EPP en riesgo alto: revisar art. 9. ","")&amp;IF(S121="Sin medida","Sin medida de control. ","")&amp;IF(AND(N121="Intolerable",V121&lt;&gt;"Implementada"),"No iniciar ni continuar la tarea. ","")&amp;IF(AND(U121&lt;&gt;"",U121&lt;TODAY(),V121&lt;&gt;"Implementada"),"Plazo vencido. ","")&amp;IF(AND(X121&lt;&gt;"",X121&lt;TODAY()),"Revisión anual vencida.","")))</f>
        <v/>
      </c>
    </row>
    <row r="122">
      <c r="A122" s="10">
        <f>IF(F122="","",ROW()-4)</f>
        <v/>
      </c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1" t="n"/>
      <c r="L122" s="11" t="n"/>
      <c r="M122" s="10">
        <f>IF(OR(K122="",L122=""),"",K122*L122)</f>
        <v/>
      </c>
      <c r="N122" s="10">
        <f>IF(M122="","",IF(M122&lt;=2,"Tolerable",IF(M122=4,"Moderado",IF(M122=8,"Importante",IF(M122=16,"Intolerable","Revisar P y C")))))</f>
        <v/>
      </c>
      <c r="O122" s="11" t="n"/>
      <c r="P122" s="11" t="n"/>
      <c r="Q122" s="11" t="n"/>
      <c r="R122" s="11" t="n"/>
      <c r="S122" s="10">
        <f>IF(F122="","",IF(O122&lt;&gt;"","Eliminar",IF(P122&lt;&gt;"","Ingeniería",IF(Q122&lt;&gt;"","Administrativa",IF(R122&lt;&gt;"","Solo EPP","Sin medida")))))</f>
        <v/>
      </c>
      <c r="T122" s="11" t="n"/>
      <c r="U122" s="12" t="n"/>
      <c r="V122" s="11" t="n"/>
      <c r="W122" s="12" t="n"/>
      <c r="X122" s="13">
        <f>IF(W122="","",EDATE(W122,12))</f>
        <v/>
      </c>
      <c r="Y122" s="10">
        <f>IF(F122="","",TRIM(IF(OR(H122="Higiénico",H122="Ergonómico",H122="Psicosocial"),"Evaluar con protocolo MINSAL. ","")&amp;IF(AND(OR(N122="Importante",N122="Intolerable"),S122="Solo EPP"),"Solo EPP en riesgo alto: revisar art. 9. ","")&amp;IF(S122="Sin medida","Sin medida de control. ","")&amp;IF(AND(N122="Intolerable",V122&lt;&gt;"Implementada"),"No iniciar ni continuar la tarea. ","")&amp;IF(AND(U122&lt;&gt;"",U122&lt;TODAY(),V122&lt;&gt;"Implementada"),"Plazo vencido. ","")&amp;IF(AND(X122&lt;&gt;"",X122&lt;TODAY()),"Revisión anual vencida.","")))</f>
        <v/>
      </c>
    </row>
    <row r="123">
      <c r="A123" s="10">
        <f>IF(F123="","",ROW()-4)</f>
        <v/>
      </c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1" t="n"/>
      <c r="L123" s="11" t="n"/>
      <c r="M123" s="10">
        <f>IF(OR(K123="",L123=""),"",K123*L123)</f>
        <v/>
      </c>
      <c r="N123" s="10">
        <f>IF(M123="","",IF(M123&lt;=2,"Tolerable",IF(M123=4,"Moderado",IF(M123=8,"Importante",IF(M123=16,"Intolerable","Revisar P y C")))))</f>
        <v/>
      </c>
      <c r="O123" s="11" t="n"/>
      <c r="P123" s="11" t="n"/>
      <c r="Q123" s="11" t="n"/>
      <c r="R123" s="11" t="n"/>
      <c r="S123" s="10">
        <f>IF(F123="","",IF(O123&lt;&gt;"","Eliminar",IF(P123&lt;&gt;"","Ingeniería",IF(Q123&lt;&gt;"","Administrativa",IF(R123&lt;&gt;"","Solo EPP","Sin medida")))))</f>
        <v/>
      </c>
      <c r="T123" s="11" t="n"/>
      <c r="U123" s="12" t="n"/>
      <c r="V123" s="11" t="n"/>
      <c r="W123" s="12" t="n"/>
      <c r="X123" s="13">
        <f>IF(W123="","",EDATE(W123,12))</f>
        <v/>
      </c>
      <c r="Y123" s="10">
        <f>IF(F123="","",TRIM(IF(OR(H123="Higiénico",H123="Ergonómico",H123="Psicosocial"),"Evaluar con protocolo MINSAL. ","")&amp;IF(AND(OR(N123="Importante",N123="Intolerable"),S123="Solo EPP"),"Solo EPP en riesgo alto: revisar art. 9. ","")&amp;IF(S123="Sin medida","Sin medida de control. ","")&amp;IF(AND(N123="Intolerable",V123&lt;&gt;"Implementada"),"No iniciar ni continuar la tarea. ","")&amp;IF(AND(U123&lt;&gt;"",U123&lt;TODAY(),V123&lt;&gt;"Implementada"),"Plazo vencido. ","")&amp;IF(AND(X123&lt;&gt;"",X123&lt;TODAY()),"Revisión anual vencida.","")))</f>
        <v/>
      </c>
    </row>
    <row r="124">
      <c r="A124" s="10">
        <f>IF(F124="","",ROW()-4)</f>
        <v/>
      </c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1" t="n"/>
      <c r="L124" s="11" t="n"/>
      <c r="M124" s="10">
        <f>IF(OR(K124="",L124=""),"",K124*L124)</f>
        <v/>
      </c>
      <c r="N124" s="10">
        <f>IF(M124="","",IF(M124&lt;=2,"Tolerable",IF(M124=4,"Moderado",IF(M124=8,"Importante",IF(M124=16,"Intolerable","Revisar P y C")))))</f>
        <v/>
      </c>
      <c r="O124" s="11" t="n"/>
      <c r="P124" s="11" t="n"/>
      <c r="Q124" s="11" t="n"/>
      <c r="R124" s="11" t="n"/>
      <c r="S124" s="10">
        <f>IF(F124="","",IF(O124&lt;&gt;"","Eliminar",IF(P124&lt;&gt;"","Ingeniería",IF(Q124&lt;&gt;"","Administrativa",IF(R124&lt;&gt;"","Solo EPP","Sin medida")))))</f>
        <v/>
      </c>
      <c r="T124" s="11" t="n"/>
      <c r="U124" s="12" t="n"/>
      <c r="V124" s="11" t="n"/>
      <c r="W124" s="12" t="n"/>
      <c r="X124" s="13">
        <f>IF(W124="","",EDATE(W124,12))</f>
        <v/>
      </c>
      <c r="Y124" s="10">
        <f>IF(F124="","",TRIM(IF(OR(H124="Higiénico",H124="Ergonómico",H124="Psicosocial"),"Evaluar con protocolo MINSAL. ","")&amp;IF(AND(OR(N124="Importante",N124="Intolerable"),S124="Solo EPP"),"Solo EPP en riesgo alto: revisar art. 9. ","")&amp;IF(S124="Sin medida","Sin medida de control. ","")&amp;IF(AND(N124="Intolerable",V124&lt;&gt;"Implementada"),"No iniciar ni continuar la tarea. ","")&amp;IF(AND(U124&lt;&gt;"",U124&lt;TODAY(),V124&lt;&gt;"Implementada"),"Plazo vencido. ","")&amp;IF(AND(X124&lt;&gt;"",X124&lt;TODAY()),"Revisión anual vencida.","")))</f>
        <v/>
      </c>
    </row>
    <row r="125">
      <c r="A125" s="10">
        <f>IF(F125="","",ROW()-4)</f>
        <v/>
      </c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1" t="n"/>
      <c r="L125" s="11" t="n"/>
      <c r="M125" s="10">
        <f>IF(OR(K125="",L125=""),"",K125*L125)</f>
        <v/>
      </c>
      <c r="N125" s="10">
        <f>IF(M125="","",IF(M125&lt;=2,"Tolerable",IF(M125=4,"Moderado",IF(M125=8,"Importante",IF(M125=16,"Intolerable","Revisar P y C")))))</f>
        <v/>
      </c>
      <c r="O125" s="11" t="n"/>
      <c r="P125" s="11" t="n"/>
      <c r="Q125" s="11" t="n"/>
      <c r="R125" s="11" t="n"/>
      <c r="S125" s="10">
        <f>IF(F125="","",IF(O125&lt;&gt;"","Eliminar",IF(P125&lt;&gt;"","Ingeniería",IF(Q125&lt;&gt;"","Administrativa",IF(R125&lt;&gt;"","Solo EPP","Sin medida")))))</f>
        <v/>
      </c>
      <c r="T125" s="11" t="n"/>
      <c r="U125" s="12" t="n"/>
      <c r="V125" s="11" t="n"/>
      <c r="W125" s="12" t="n"/>
      <c r="X125" s="13">
        <f>IF(W125="","",EDATE(W125,12))</f>
        <v/>
      </c>
      <c r="Y125" s="10">
        <f>IF(F125="","",TRIM(IF(OR(H125="Higiénico",H125="Ergonómico",H125="Psicosocial"),"Evaluar con protocolo MINSAL. ","")&amp;IF(AND(OR(N125="Importante",N125="Intolerable"),S125="Solo EPP"),"Solo EPP en riesgo alto: revisar art. 9. ","")&amp;IF(S125="Sin medida","Sin medida de control. ","")&amp;IF(AND(N125="Intolerable",V125&lt;&gt;"Implementada"),"No iniciar ni continuar la tarea. ","")&amp;IF(AND(U125&lt;&gt;"",U125&lt;TODAY(),V125&lt;&gt;"Implementada"),"Plazo vencido. ","")&amp;IF(AND(X125&lt;&gt;"",X125&lt;TODAY()),"Revisión anual vencida.","")))</f>
        <v/>
      </c>
    </row>
    <row r="126">
      <c r="A126" s="10">
        <f>IF(F126="","",ROW()-4)</f>
        <v/>
      </c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1" t="n"/>
      <c r="L126" s="11" t="n"/>
      <c r="M126" s="10">
        <f>IF(OR(K126="",L126=""),"",K126*L126)</f>
        <v/>
      </c>
      <c r="N126" s="10">
        <f>IF(M126="","",IF(M126&lt;=2,"Tolerable",IF(M126=4,"Moderado",IF(M126=8,"Importante",IF(M126=16,"Intolerable","Revisar P y C")))))</f>
        <v/>
      </c>
      <c r="O126" s="11" t="n"/>
      <c r="P126" s="11" t="n"/>
      <c r="Q126" s="11" t="n"/>
      <c r="R126" s="11" t="n"/>
      <c r="S126" s="10">
        <f>IF(F126="","",IF(O126&lt;&gt;"","Eliminar",IF(P126&lt;&gt;"","Ingeniería",IF(Q126&lt;&gt;"","Administrativa",IF(R126&lt;&gt;"","Solo EPP","Sin medida")))))</f>
        <v/>
      </c>
      <c r="T126" s="11" t="n"/>
      <c r="U126" s="12" t="n"/>
      <c r="V126" s="11" t="n"/>
      <c r="W126" s="12" t="n"/>
      <c r="X126" s="13">
        <f>IF(W126="","",EDATE(W126,12))</f>
        <v/>
      </c>
      <c r="Y126" s="10">
        <f>IF(F126="","",TRIM(IF(OR(H126="Higiénico",H126="Ergonómico",H126="Psicosocial"),"Evaluar con protocolo MINSAL. ","")&amp;IF(AND(OR(N126="Importante",N126="Intolerable"),S126="Solo EPP"),"Solo EPP en riesgo alto: revisar art. 9. ","")&amp;IF(S126="Sin medida","Sin medida de control. ","")&amp;IF(AND(N126="Intolerable",V126&lt;&gt;"Implementada"),"No iniciar ni continuar la tarea. ","")&amp;IF(AND(U126&lt;&gt;"",U126&lt;TODAY(),V126&lt;&gt;"Implementada"),"Plazo vencido. ","")&amp;IF(AND(X126&lt;&gt;"",X126&lt;TODAY()),"Revisión anual vencida.","")))</f>
        <v/>
      </c>
    </row>
    <row r="127">
      <c r="A127" s="10">
        <f>IF(F127="","",ROW()-4)</f>
        <v/>
      </c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1" t="n"/>
      <c r="L127" s="11" t="n"/>
      <c r="M127" s="10">
        <f>IF(OR(K127="",L127=""),"",K127*L127)</f>
        <v/>
      </c>
      <c r="N127" s="10">
        <f>IF(M127="","",IF(M127&lt;=2,"Tolerable",IF(M127=4,"Moderado",IF(M127=8,"Importante",IF(M127=16,"Intolerable","Revisar P y C")))))</f>
        <v/>
      </c>
      <c r="O127" s="11" t="n"/>
      <c r="P127" s="11" t="n"/>
      <c r="Q127" s="11" t="n"/>
      <c r="R127" s="11" t="n"/>
      <c r="S127" s="10">
        <f>IF(F127="","",IF(O127&lt;&gt;"","Eliminar",IF(P127&lt;&gt;"","Ingeniería",IF(Q127&lt;&gt;"","Administrativa",IF(R127&lt;&gt;"","Solo EPP","Sin medida")))))</f>
        <v/>
      </c>
      <c r="T127" s="11" t="n"/>
      <c r="U127" s="12" t="n"/>
      <c r="V127" s="11" t="n"/>
      <c r="W127" s="12" t="n"/>
      <c r="X127" s="13">
        <f>IF(W127="","",EDATE(W127,12))</f>
        <v/>
      </c>
      <c r="Y127" s="10">
        <f>IF(F127="","",TRIM(IF(OR(H127="Higiénico",H127="Ergonómico",H127="Psicosocial"),"Evaluar con protocolo MINSAL. ","")&amp;IF(AND(OR(N127="Importante",N127="Intolerable"),S127="Solo EPP"),"Solo EPP en riesgo alto: revisar art. 9. ","")&amp;IF(S127="Sin medida","Sin medida de control. ","")&amp;IF(AND(N127="Intolerable",V127&lt;&gt;"Implementada"),"No iniciar ni continuar la tarea. ","")&amp;IF(AND(U127&lt;&gt;"",U127&lt;TODAY(),V127&lt;&gt;"Implementada"),"Plazo vencido. ","")&amp;IF(AND(X127&lt;&gt;"",X127&lt;TODAY()),"Revisión anual vencida.","")))</f>
        <v/>
      </c>
    </row>
    <row r="128">
      <c r="A128" s="10">
        <f>IF(F128="","",ROW()-4)</f>
        <v/>
      </c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1" t="n"/>
      <c r="L128" s="11" t="n"/>
      <c r="M128" s="10">
        <f>IF(OR(K128="",L128=""),"",K128*L128)</f>
        <v/>
      </c>
      <c r="N128" s="10">
        <f>IF(M128="","",IF(M128&lt;=2,"Tolerable",IF(M128=4,"Moderado",IF(M128=8,"Importante",IF(M128=16,"Intolerable","Revisar P y C")))))</f>
        <v/>
      </c>
      <c r="O128" s="11" t="n"/>
      <c r="P128" s="11" t="n"/>
      <c r="Q128" s="11" t="n"/>
      <c r="R128" s="11" t="n"/>
      <c r="S128" s="10">
        <f>IF(F128="","",IF(O128&lt;&gt;"","Eliminar",IF(P128&lt;&gt;"","Ingeniería",IF(Q128&lt;&gt;"","Administrativa",IF(R128&lt;&gt;"","Solo EPP","Sin medida")))))</f>
        <v/>
      </c>
      <c r="T128" s="11" t="n"/>
      <c r="U128" s="12" t="n"/>
      <c r="V128" s="11" t="n"/>
      <c r="W128" s="12" t="n"/>
      <c r="X128" s="13">
        <f>IF(W128="","",EDATE(W128,12))</f>
        <v/>
      </c>
      <c r="Y128" s="10">
        <f>IF(F128="","",TRIM(IF(OR(H128="Higiénico",H128="Ergonómico",H128="Psicosocial"),"Evaluar con protocolo MINSAL. ","")&amp;IF(AND(OR(N128="Importante",N128="Intolerable"),S128="Solo EPP"),"Solo EPP en riesgo alto: revisar art. 9. ","")&amp;IF(S128="Sin medida","Sin medida de control. ","")&amp;IF(AND(N128="Intolerable",V128&lt;&gt;"Implementada"),"No iniciar ni continuar la tarea. ","")&amp;IF(AND(U128&lt;&gt;"",U128&lt;TODAY(),V128&lt;&gt;"Implementada"),"Plazo vencido. ","")&amp;IF(AND(X128&lt;&gt;"",X128&lt;TODAY()),"Revisión anual vencida.","")))</f>
        <v/>
      </c>
    </row>
    <row r="129">
      <c r="A129" s="10">
        <f>IF(F129="","",ROW()-4)</f>
        <v/>
      </c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1" t="n"/>
      <c r="L129" s="11" t="n"/>
      <c r="M129" s="10">
        <f>IF(OR(K129="",L129=""),"",K129*L129)</f>
        <v/>
      </c>
      <c r="N129" s="10">
        <f>IF(M129="","",IF(M129&lt;=2,"Tolerable",IF(M129=4,"Moderado",IF(M129=8,"Importante",IF(M129=16,"Intolerable","Revisar P y C")))))</f>
        <v/>
      </c>
      <c r="O129" s="11" t="n"/>
      <c r="P129" s="11" t="n"/>
      <c r="Q129" s="11" t="n"/>
      <c r="R129" s="11" t="n"/>
      <c r="S129" s="10">
        <f>IF(F129="","",IF(O129&lt;&gt;"","Eliminar",IF(P129&lt;&gt;"","Ingeniería",IF(Q129&lt;&gt;"","Administrativa",IF(R129&lt;&gt;"","Solo EPP","Sin medida")))))</f>
        <v/>
      </c>
      <c r="T129" s="11" t="n"/>
      <c r="U129" s="12" t="n"/>
      <c r="V129" s="11" t="n"/>
      <c r="W129" s="12" t="n"/>
      <c r="X129" s="13">
        <f>IF(W129="","",EDATE(W129,12))</f>
        <v/>
      </c>
      <c r="Y129" s="10">
        <f>IF(F129="","",TRIM(IF(OR(H129="Higiénico",H129="Ergonómico",H129="Psicosocial"),"Evaluar con protocolo MINSAL. ","")&amp;IF(AND(OR(N129="Importante",N129="Intolerable"),S129="Solo EPP"),"Solo EPP en riesgo alto: revisar art. 9. ","")&amp;IF(S129="Sin medida","Sin medida de control. ","")&amp;IF(AND(N129="Intolerable",V129&lt;&gt;"Implementada"),"No iniciar ni continuar la tarea. ","")&amp;IF(AND(U129&lt;&gt;"",U129&lt;TODAY(),V129&lt;&gt;"Implementada"),"Plazo vencido. ","")&amp;IF(AND(X129&lt;&gt;"",X129&lt;TODAY()),"Revisión anual vencida.","")))</f>
        <v/>
      </c>
    </row>
    <row r="130">
      <c r="A130" s="10">
        <f>IF(F130="","",ROW()-4)</f>
        <v/>
      </c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1" t="n"/>
      <c r="L130" s="11" t="n"/>
      <c r="M130" s="10">
        <f>IF(OR(K130="",L130=""),"",K130*L130)</f>
        <v/>
      </c>
      <c r="N130" s="10">
        <f>IF(M130="","",IF(M130&lt;=2,"Tolerable",IF(M130=4,"Moderado",IF(M130=8,"Importante",IF(M130=16,"Intolerable","Revisar P y C")))))</f>
        <v/>
      </c>
      <c r="O130" s="11" t="n"/>
      <c r="P130" s="11" t="n"/>
      <c r="Q130" s="11" t="n"/>
      <c r="R130" s="11" t="n"/>
      <c r="S130" s="10">
        <f>IF(F130="","",IF(O130&lt;&gt;"","Eliminar",IF(P130&lt;&gt;"","Ingeniería",IF(Q130&lt;&gt;"","Administrativa",IF(R130&lt;&gt;"","Solo EPP","Sin medida")))))</f>
        <v/>
      </c>
      <c r="T130" s="11" t="n"/>
      <c r="U130" s="12" t="n"/>
      <c r="V130" s="11" t="n"/>
      <c r="W130" s="12" t="n"/>
      <c r="X130" s="13">
        <f>IF(W130="","",EDATE(W130,12))</f>
        <v/>
      </c>
      <c r="Y130" s="10">
        <f>IF(F130="","",TRIM(IF(OR(H130="Higiénico",H130="Ergonómico",H130="Psicosocial"),"Evaluar con protocolo MINSAL. ","")&amp;IF(AND(OR(N130="Importante",N130="Intolerable"),S130="Solo EPP"),"Solo EPP en riesgo alto: revisar art. 9. ","")&amp;IF(S130="Sin medida","Sin medida de control. ","")&amp;IF(AND(N130="Intolerable",V130&lt;&gt;"Implementada"),"No iniciar ni continuar la tarea. ","")&amp;IF(AND(U130&lt;&gt;"",U130&lt;TODAY(),V130&lt;&gt;"Implementada"),"Plazo vencido. ","")&amp;IF(AND(X130&lt;&gt;"",X130&lt;TODAY()),"Revisión anual vencida.","")))</f>
        <v/>
      </c>
    </row>
    <row r="131">
      <c r="A131" s="10">
        <f>IF(F131="","",ROW()-4)</f>
        <v/>
      </c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1" t="n"/>
      <c r="L131" s="11" t="n"/>
      <c r="M131" s="10">
        <f>IF(OR(K131="",L131=""),"",K131*L131)</f>
        <v/>
      </c>
      <c r="N131" s="10">
        <f>IF(M131="","",IF(M131&lt;=2,"Tolerable",IF(M131=4,"Moderado",IF(M131=8,"Importante",IF(M131=16,"Intolerable","Revisar P y C")))))</f>
        <v/>
      </c>
      <c r="O131" s="11" t="n"/>
      <c r="P131" s="11" t="n"/>
      <c r="Q131" s="11" t="n"/>
      <c r="R131" s="11" t="n"/>
      <c r="S131" s="10">
        <f>IF(F131="","",IF(O131&lt;&gt;"","Eliminar",IF(P131&lt;&gt;"","Ingeniería",IF(Q131&lt;&gt;"","Administrativa",IF(R131&lt;&gt;"","Solo EPP","Sin medida")))))</f>
        <v/>
      </c>
      <c r="T131" s="11" t="n"/>
      <c r="U131" s="12" t="n"/>
      <c r="V131" s="11" t="n"/>
      <c r="W131" s="12" t="n"/>
      <c r="X131" s="13">
        <f>IF(W131="","",EDATE(W131,12))</f>
        <v/>
      </c>
      <c r="Y131" s="10">
        <f>IF(F131="","",TRIM(IF(OR(H131="Higiénico",H131="Ergonómico",H131="Psicosocial"),"Evaluar con protocolo MINSAL. ","")&amp;IF(AND(OR(N131="Importante",N131="Intolerable"),S131="Solo EPP"),"Solo EPP en riesgo alto: revisar art. 9. ","")&amp;IF(S131="Sin medida","Sin medida de control. ","")&amp;IF(AND(N131="Intolerable",V131&lt;&gt;"Implementada"),"No iniciar ni continuar la tarea. ","")&amp;IF(AND(U131&lt;&gt;"",U131&lt;TODAY(),V131&lt;&gt;"Implementada"),"Plazo vencido. ","")&amp;IF(AND(X131&lt;&gt;"",X131&lt;TODAY()),"Revisión anual vencida.","")))</f>
        <v/>
      </c>
    </row>
    <row r="132">
      <c r="A132" s="10">
        <f>IF(F132="","",ROW()-4)</f>
        <v/>
      </c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1" t="n"/>
      <c r="L132" s="11" t="n"/>
      <c r="M132" s="10">
        <f>IF(OR(K132="",L132=""),"",K132*L132)</f>
        <v/>
      </c>
      <c r="N132" s="10">
        <f>IF(M132="","",IF(M132&lt;=2,"Tolerable",IF(M132=4,"Moderado",IF(M132=8,"Importante",IF(M132=16,"Intolerable","Revisar P y C")))))</f>
        <v/>
      </c>
      <c r="O132" s="11" t="n"/>
      <c r="P132" s="11" t="n"/>
      <c r="Q132" s="11" t="n"/>
      <c r="R132" s="11" t="n"/>
      <c r="S132" s="10">
        <f>IF(F132="","",IF(O132&lt;&gt;"","Eliminar",IF(P132&lt;&gt;"","Ingeniería",IF(Q132&lt;&gt;"","Administrativa",IF(R132&lt;&gt;"","Solo EPP","Sin medida")))))</f>
        <v/>
      </c>
      <c r="T132" s="11" t="n"/>
      <c r="U132" s="12" t="n"/>
      <c r="V132" s="11" t="n"/>
      <c r="W132" s="12" t="n"/>
      <c r="X132" s="13">
        <f>IF(W132="","",EDATE(W132,12))</f>
        <v/>
      </c>
      <c r="Y132" s="10">
        <f>IF(F132="","",TRIM(IF(OR(H132="Higiénico",H132="Ergonómico",H132="Psicosocial"),"Evaluar con protocolo MINSAL. ","")&amp;IF(AND(OR(N132="Importante",N132="Intolerable"),S132="Solo EPP"),"Solo EPP en riesgo alto: revisar art. 9. ","")&amp;IF(S132="Sin medida","Sin medida de control. ","")&amp;IF(AND(N132="Intolerable",V132&lt;&gt;"Implementada"),"No iniciar ni continuar la tarea. ","")&amp;IF(AND(U132&lt;&gt;"",U132&lt;TODAY(),V132&lt;&gt;"Implementada"),"Plazo vencido. ","")&amp;IF(AND(X132&lt;&gt;"",X132&lt;TODAY()),"Revisión anual vencida.","")))</f>
        <v/>
      </c>
    </row>
    <row r="133">
      <c r="A133" s="10">
        <f>IF(F133="","",ROW()-4)</f>
        <v/>
      </c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1" t="n"/>
      <c r="L133" s="11" t="n"/>
      <c r="M133" s="10">
        <f>IF(OR(K133="",L133=""),"",K133*L133)</f>
        <v/>
      </c>
      <c r="N133" s="10">
        <f>IF(M133="","",IF(M133&lt;=2,"Tolerable",IF(M133=4,"Moderado",IF(M133=8,"Importante",IF(M133=16,"Intolerable","Revisar P y C")))))</f>
        <v/>
      </c>
      <c r="O133" s="11" t="n"/>
      <c r="P133" s="11" t="n"/>
      <c r="Q133" s="11" t="n"/>
      <c r="R133" s="11" t="n"/>
      <c r="S133" s="10">
        <f>IF(F133="","",IF(O133&lt;&gt;"","Eliminar",IF(P133&lt;&gt;"","Ingeniería",IF(Q133&lt;&gt;"","Administrativa",IF(R133&lt;&gt;"","Solo EPP","Sin medida")))))</f>
        <v/>
      </c>
      <c r="T133" s="11" t="n"/>
      <c r="U133" s="12" t="n"/>
      <c r="V133" s="11" t="n"/>
      <c r="W133" s="12" t="n"/>
      <c r="X133" s="13">
        <f>IF(W133="","",EDATE(W133,12))</f>
        <v/>
      </c>
      <c r="Y133" s="10">
        <f>IF(F133="","",TRIM(IF(OR(H133="Higiénico",H133="Ergonómico",H133="Psicosocial"),"Evaluar con protocolo MINSAL. ","")&amp;IF(AND(OR(N133="Importante",N133="Intolerable"),S133="Solo EPP"),"Solo EPP en riesgo alto: revisar art. 9. ","")&amp;IF(S133="Sin medida","Sin medida de control. ","")&amp;IF(AND(N133="Intolerable",V133&lt;&gt;"Implementada"),"No iniciar ni continuar la tarea. ","")&amp;IF(AND(U133&lt;&gt;"",U133&lt;TODAY(),V133&lt;&gt;"Implementada"),"Plazo vencido. ","")&amp;IF(AND(X133&lt;&gt;"",X133&lt;TODAY()),"Revisión anual vencida.","")))</f>
        <v/>
      </c>
    </row>
    <row r="134">
      <c r="A134" s="10">
        <f>IF(F134="","",ROW()-4)</f>
        <v/>
      </c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1" t="n"/>
      <c r="L134" s="11" t="n"/>
      <c r="M134" s="10">
        <f>IF(OR(K134="",L134=""),"",K134*L134)</f>
        <v/>
      </c>
      <c r="N134" s="10">
        <f>IF(M134="","",IF(M134&lt;=2,"Tolerable",IF(M134=4,"Moderado",IF(M134=8,"Importante",IF(M134=16,"Intolerable","Revisar P y C")))))</f>
        <v/>
      </c>
      <c r="O134" s="11" t="n"/>
      <c r="P134" s="11" t="n"/>
      <c r="Q134" s="11" t="n"/>
      <c r="R134" s="11" t="n"/>
      <c r="S134" s="10">
        <f>IF(F134="","",IF(O134&lt;&gt;"","Eliminar",IF(P134&lt;&gt;"","Ingeniería",IF(Q134&lt;&gt;"","Administrativa",IF(R134&lt;&gt;"","Solo EPP","Sin medida")))))</f>
        <v/>
      </c>
      <c r="T134" s="11" t="n"/>
      <c r="U134" s="12" t="n"/>
      <c r="V134" s="11" t="n"/>
      <c r="W134" s="12" t="n"/>
      <c r="X134" s="13">
        <f>IF(W134="","",EDATE(W134,12))</f>
        <v/>
      </c>
      <c r="Y134" s="10">
        <f>IF(F134="","",TRIM(IF(OR(H134="Higiénico",H134="Ergonómico",H134="Psicosocial"),"Evaluar con protocolo MINSAL. ","")&amp;IF(AND(OR(N134="Importante",N134="Intolerable"),S134="Solo EPP"),"Solo EPP en riesgo alto: revisar art. 9. ","")&amp;IF(S134="Sin medida","Sin medida de control. ","")&amp;IF(AND(N134="Intolerable",V134&lt;&gt;"Implementada"),"No iniciar ni continuar la tarea. ","")&amp;IF(AND(U134&lt;&gt;"",U134&lt;TODAY(),V134&lt;&gt;"Implementada"),"Plazo vencido. ","")&amp;IF(AND(X134&lt;&gt;"",X134&lt;TODAY()),"Revisión anual vencida.","")))</f>
        <v/>
      </c>
    </row>
    <row r="135">
      <c r="A135" s="10">
        <f>IF(F135="","",ROW()-4)</f>
        <v/>
      </c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1" t="n"/>
      <c r="L135" s="11" t="n"/>
      <c r="M135" s="10">
        <f>IF(OR(K135="",L135=""),"",K135*L135)</f>
        <v/>
      </c>
      <c r="N135" s="10">
        <f>IF(M135="","",IF(M135&lt;=2,"Tolerable",IF(M135=4,"Moderado",IF(M135=8,"Importante",IF(M135=16,"Intolerable","Revisar P y C")))))</f>
        <v/>
      </c>
      <c r="O135" s="11" t="n"/>
      <c r="P135" s="11" t="n"/>
      <c r="Q135" s="11" t="n"/>
      <c r="R135" s="11" t="n"/>
      <c r="S135" s="10">
        <f>IF(F135="","",IF(O135&lt;&gt;"","Eliminar",IF(P135&lt;&gt;"","Ingeniería",IF(Q135&lt;&gt;"","Administrativa",IF(R135&lt;&gt;"","Solo EPP","Sin medida")))))</f>
        <v/>
      </c>
      <c r="T135" s="11" t="n"/>
      <c r="U135" s="12" t="n"/>
      <c r="V135" s="11" t="n"/>
      <c r="W135" s="12" t="n"/>
      <c r="X135" s="13">
        <f>IF(W135="","",EDATE(W135,12))</f>
        <v/>
      </c>
      <c r="Y135" s="10">
        <f>IF(F135="","",TRIM(IF(OR(H135="Higiénico",H135="Ergonómico",H135="Psicosocial"),"Evaluar con protocolo MINSAL. ","")&amp;IF(AND(OR(N135="Importante",N135="Intolerable"),S135="Solo EPP"),"Solo EPP en riesgo alto: revisar art. 9. ","")&amp;IF(S135="Sin medida","Sin medida de control. ","")&amp;IF(AND(N135="Intolerable",V135&lt;&gt;"Implementada"),"No iniciar ni continuar la tarea. ","")&amp;IF(AND(U135&lt;&gt;"",U135&lt;TODAY(),V135&lt;&gt;"Implementada"),"Plazo vencido. ","")&amp;IF(AND(X135&lt;&gt;"",X135&lt;TODAY()),"Revisión anual vencida.","")))</f>
        <v/>
      </c>
    </row>
    <row r="136">
      <c r="A136" s="10">
        <f>IF(F136="","",ROW()-4)</f>
        <v/>
      </c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1" t="n"/>
      <c r="L136" s="11" t="n"/>
      <c r="M136" s="10">
        <f>IF(OR(K136="",L136=""),"",K136*L136)</f>
        <v/>
      </c>
      <c r="N136" s="10">
        <f>IF(M136="","",IF(M136&lt;=2,"Tolerable",IF(M136=4,"Moderado",IF(M136=8,"Importante",IF(M136=16,"Intolerable","Revisar P y C")))))</f>
        <v/>
      </c>
      <c r="O136" s="11" t="n"/>
      <c r="P136" s="11" t="n"/>
      <c r="Q136" s="11" t="n"/>
      <c r="R136" s="11" t="n"/>
      <c r="S136" s="10">
        <f>IF(F136="","",IF(O136&lt;&gt;"","Eliminar",IF(P136&lt;&gt;"","Ingeniería",IF(Q136&lt;&gt;"","Administrativa",IF(R136&lt;&gt;"","Solo EPP","Sin medida")))))</f>
        <v/>
      </c>
      <c r="T136" s="11" t="n"/>
      <c r="U136" s="12" t="n"/>
      <c r="V136" s="11" t="n"/>
      <c r="W136" s="12" t="n"/>
      <c r="X136" s="13">
        <f>IF(W136="","",EDATE(W136,12))</f>
        <v/>
      </c>
      <c r="Y136" s="10">
        <f>IF(F136="","",TRIM(IF(OR(H136="Higiénico",H136="Ergonómico",H136="Psicosocial"),"Evaluar con protocolo MINSAL. ","")&amp;IF(AND(OR(N136="Importante",N136="Intolerable"),S136="Solo EPP"),"Solo EPP en riesgo alto: revisar art. 9. ","")&amp;IF(S136="Sin medida","Sin medida de control. ","")&amp;IF(AND(N136="Intolerable",V136&lt;&gt;"Implementada"),"No iniciar ni continuar la tarea. ","")&amp;IF(AND(U136&lt;&gt;"",U136&lt;TODAY(),V136&lt;&gt;"Implementada"),"Plazo vencido. ","")&amp;IF(AND(X136&lt;&gt;"",X136&lt;TODAY()),"Revisión anual vencida.","")))</f>
        <v/>
      </c>
    </row>
    <row r="137">
      <c r="A137" s="10">
        <f>IF(F137="","",ROW()-4)</f>
        <v/>
      </c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1" t="n"/>
      <c r="L137" s="11" t="n"/>
      <c r="M137" s="10">
        <f>IF(OR(K137="",L137=""),"",K137*L137)</f>
        <v/>
      </c>
      <c r="N137" s="10">
        <f>IF(M137="","",IF(M137&lt;=2,"Tolerable",IF(M137=4,"Moderado",IF(M137=8,"Importante",IF(M137=16,"Intolerable","Revisar P y C")))))</f>
        <v/>
      </c>
      <c r="O137" s="11" t="n"/>
      <c r="P137" s="11" t="n"/>
      <c r="Q137" s="11" t="n"/>
      <c r="R137" s="11" t="n"/>
      <c r="S137" s="10">
        <f>IF(F137="","",IF(O137&lt;&gt;"","Eliminar",IF(P137&lt;&gt;"","Ingeniería",IF(Q137&lt;&gt;"","Administrativa",IF(R137&lt;&gt;"","Solo EPP","Sin medida")))))</f>
        <v/>
      </c>
      <c r="T137" s="11" t="n"/>
      <c r="U137" s="12" t="n"/>
      <c r="V137" s="11" t="n"/>
      <c r="W137" s="12" t="n"/>
      <c r="X137" s="13">
        <f>IF(W137="","",EDATE(W137,12))</f>
        <v/>
      </c>
      <c r="Y137" s="10">
        <f>IF(F137="","",TRIM(IF(OR(H137="Higiénico",H137="Ergonómico",H137="Psicosocial"),"Evaluar con protocolo MINSAL. ","")&amp;IF(AND(OR(N137="Importante",N137="Intolerable"),S137="Solo EPP"),"Solo EPP en riesgo alto: revisar art. 9. ","")&amp;IF(S137="Sin medida","Sin medida de control. ","")&amp;IF(AND(N137="Intolerable",V137&lt;&gt;"Implementada"),"No iniciar ni continuar la tarea. ","")&amp;IF(AND(U137&lt;&gt;"",U137&lt;TODAY(),V137&lt;&gt;"Implementada"),"Plazo vencido. ","")&amp;IF(AND(X137&lt;&gt;"",X137&lt;TODAY()),"Revisión anual vencida.","")))</f>
        <v/>
      </c>
    </row>
    <row r="138">
      <c r="A138" s="10">
        <f>IF(F138="","",ROW()-4)</f>
        <v/>
      </c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1" t="n"/>
      <c r="L138" s="11" t="n"/>
      <c r="M138" s="10">
        <f>IF(OR(K138="",L138=""),"",K138*L138)</f>
        <v/>
      </c>
      <c r="N138" s="10">
        <f>IF(M138="","",IF(M138&lt;=2,"Tolerable",IF(M138=4,"Moderado",IF(M138=8,"Importante",IF(M138=16,"Intolerable","Revisar P y C")))))</f>
        <v/>
      </c>
      <c r="O138" s="11" t="n"/>
      <c r="P138" s="11" t="n"/>
      <c r="Q138" s="11" t="n"/>
      <c r="R138" s="11" t="n"/>
      <c r="S138" s="10">
        <f>IF(F138="","",IF(O138&lt;&gt;"","Eliminar",IF(P138&lt;&gt;"","Ingeniería",IF(Q138&lt;&gt;"","Administrativa",IF(R138&lt;&gt;"","Solo EPP","Sin medida")))))</f>
        <v/>
      </c>
      <c r="T138" s="11" t="n"/>
      <c r="U138" s="12" t="n"/>
      <c r="V138" s="11" t="n"/>
      <c r="W138" s="12" t="n"/>
      <c r="X138" s="13">
        <f>IF(W138="","",EDATE(W138,12))</f>
        <v/>
      </c>
      <c r="Y138" s="10">
        <f>IF(F138="","",TRIM(IF(OR(H138="Higiénico",H138="Ergonómico",H138="Psicosocial"),"Evaluar con protocolo MINSAL. ","")&amp;IF(AND(OR(N138="Importante",N138="Intolerable"),S138="Solo EPP"),"Solo EPP en riesgo alto: revisar art. 9. ","")&amp;IF(S138="Sin medida","Sin medida de control. ","")&amp;IF(AND(N138="Intolerable",V138&lt;&gt;"Implementada"),"No iniciar ni continuar la tarea. ","")&amp;IF(AND(U138&lt;&gt;"",U138&lt;TODAY(),V138&lt;&gt;"Implementada"),"Plazo vencido. ","")&amp;IF(AND(X138&lt;&gt;"",X138&lt;TODAY()),"Revisión anual vencida.","")))</f>
        <v/>
      </c>
    </row>
    <row r="139">
      <c r="A139" s="10">
        <f>IF(F139="","",ROW()-4)</f>
        <v/>
      </c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1" t="n"/>
      <c r="L139" s="11" t="n"/>
      <c r="M139" s="10">
        <f>IF(OR(K139="",L139=""),"",K139*L139)</f>
        <v/>
      </c>
      <c r="N139" s="10">
        <f>IF(M139="","",IF(M139&lt;=2,"Tolerable",IF(M139=4,"Moderado",IF(M139=8,"Importante",IF(M139=16,"Intolerable","Revisar P y C")))))</f>
        <v/>
      </c>
      <c r="O139" s="11" t="n"/>
      <c r="P139" s="11" t="n"/>
      <c r="Q139" s="11" t="n"/>
      <c r="R139" s="11" t="n"/>
      <c r="S139" s="10">
        <f>IF(F139="","",IF(O139&lt;&gt;"","Eliminar",IF(P139&lt;&gt;"","Ingeniería",IF(Q139&lt;&gt;"","Administrativa",IF(R139&lt;&gt;"","Solo EPP","Sin medida")))))</f>
        <v/>
      </c>
      <c r="T139" s="11" t="n"/>
      <c r="U139" s="12" t="n"/>
      <c r="V139" s="11" t="n"/>
      <c r="W139" s="12" t="n"/>
      <c r="X139" s="13">
        <f>IF(W139="","",EDATE(W139,12))</f>
        <v/>
      </c>
      <c r="Y139" s="10">
        <f>IF(F139="","",TRIM(IF(OR(H139="Higiénico",H139="Ergonómico",H139="Psicosocial"),"Evaluar con protocolo MINSAL. ","")&amp;IF(AND(OR(N139="Importante",N139="Intolerable"),S139="Solo EPP"),"Solo EPP en riesgo alto: revisar art. 9. ","")&amp;IF(S139="Sin medida","Sin medida de control. ","")&amp;IF(AND(N139="Intolerable",V139&lt;&gt;"Implementada"),"No iniciar ni continuar la tarea. ","")&amp;IF(AND(U139&lt;&gt;"",U139&lt;TODAY(),V139&lt;&gt;"Implementada"),"Plazo vencido. ","")&amp;IF(AND(X139&lt;&gt;"",X139&lt;TODAY()),"Revisión anual vencida.","")))</f>
        <v/>
      </c>
    </row>
    <row r="140">
      <c r="A140" s="10">
        <f>IF(F140="","",ROW()-4)</f>
        <v/>
      </c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1" t="n"/>
      <c r="L140" s="11" t="n"/>
      <c r="M140" s="10">
        <f>IF(OR(K140="",L140=""),"",K140*L140)</f>
        <v/>
      </c>
      <c r="N140" s="10">
        <f>IF(M140="","",IF(M140&lt;=2,"Tolerable",IF(M140=4,"Moderado",IF(M140=8,"Importante",IF(M140=16,"Intolerable","Revisar P y C")))))</f>
        <v/>
      </c>
      <c r="O140" s="11" t="n"/>
      <c r="P140" s="11" t="n"/>
      <c r="Q140" s="11" t="n"/>
      <c r="R140" s="11" t="n"/>
      <c r="S140" s="10">
        <f>IF(F140="","",IF(O140&lt;&gt;"","Eliminar",IF(P140&lt;&gt;"","Ingeniería",IF(Q140&lt;&gt;"","Administrativa",IF(R140&lt;&gt;"","Solo EPP","Sin medida")))))</f>
        <v/>
      </c>
      <c r="T140" s="11" t="n"/>
      <c r="U140" s="12" t="n"/>
      <c r="V140" s="11" t="n"/>
      <c r="W140" s="12" t="n"/>
      <c r="X140" s="13">
        <f>IF(W140="","",EDATE(W140,12))</f>
        <v/>
      </c>
      <c r="Y140" s="10">
        <f>IF(F140="","",TRIM(IF(OR(H140="Higiénico",H140="Ergonómico",H140="Psicosocial"),"Evaluar con protocolo MINSAL. ","")&amp;IF(AND(OR(N140="Importante",N140="Intolerable"),S140="Solo EPP"),"Solo EPP en riesgo alto: revisar art. 9. ","")&amp;IF(S140="Sin medida","Sin medida de control. ","")&amp;IF(AND(N140="Intolerable",V140&lt;&gt;"Implementada"),"No iniciar ni continuar la tarea. ","")&amp;IF(AND(U140&lt;&gt;"",U140&lt;TODAY(),V140&lt;&gt;"Implementada"),"Plazo vencido. ","")&amp;IF(AND(X140&lt;&gt;"",X140&lt;TODAY()),"Revisión anual vencida.","")))</f>
        <v/>
      </c>
    </row>
    <row r="141">
      <c r="A141" s="10">
        <f>IF(F141="","",ROW()-4)</f>
        <v/>
      </c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1" t="n"/>
      <c r="L141" s="11" t="n"/>
      <c r="M141" s="10">
        <f>IF(OR(K141="",L141=""),"",K141*L141)</f>
        <v/>
      </c>
      <c r="N141" s="10">
        <f>IF(M141="","",IF(M141&lt;=2,"Tolerable",IF(M141=4,"Moderado",IF(M141=8,"Importante",IF(M141=16,"Intolerable","Revisar P y C")))))</f>
        <v/>
      </c>
      <c r="O141" s="11" t="n"/>
      <c r="P141" s="11" t="n"/>
      <c r="Q141" s="11" t="n"/>
      <c r="R141" s="11" t="n"/>
      <c r="S141" s="10">
        <f>IF(F141="","",IF(O141&lt;&gt;"","Eliminar",IF(P141&lt;&gt;"","Ingeniería",IF(Q141&lt;&gt;"","Administrativa",IF(R141&lt;&gt;"","Solo EPP","Sin medida")))))</f>
        <v/>
      </c>
      <c r="T141" s="11" t="n"/>
      <c r="U141" s="12" t="n"/>
      <c r="V141" s="11" t="n"/>
      <c r="W141" s="12" t="n"/>
      <c r="X141" s="13">
        <f>IF(W141="","",EDATE(W141,12))</f>
        <v/>
      </c>
      <c r="Y141" s="10">
        <f>IF(F141="","",TRIM(IF(OR(H141="Higiénico",H141="Ergonómico",H141="Psicosocial"),"Evaluar con protocolo MINSAL. ","")&amp;IF(AND(OR(N141="Importante",N141="Intolerable"),S141="Solo EPP"),"Solo EPP en riesgo alto: revisar art. 9. ","")&amp;IF(S141="Sin medida","Sin medida de control. ","")&amp;IF(AND(N141="Intolerable",V141&lt;&gt;"Implementada"),"No iniciar ni continuar la tarea. ","")&amp;IF(AND(U141&lt;&gt;"",U141&lt;TODAY(),V141&lt;&gt;"Implementada"),"Plazo vencido. ","")&amp;IF(AND(X141&lt;&gt;"",X141&lt;TODAY()),"Revisión anual vencida.","")))</f>
        <v/>
      </c>
    </row>
    <row r="142">
      <c r="A142" s="10">
        <f>IF(F142="","",ROW()-4)</f>
        <v/>
      </c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1" t="n"/>
      <c r="L142" s="11" t="n"/>
      <c r="M142" s="10">
        <f>IF(OR(K142="",L142=""),"",K142*L142)</f>
        <v/>
      </c>
      <c r="N142" s="10">
        <f>IF(M142="","",IF(M142&lt;=2,"Tolerable",IF(M142=4,"Moderado",IF(M142=8,"Importante",IF(M142=16,"Intolerable","Revisar P y C")))))</f>
        <v/>
      </c>
      <c r="O142" s="11" t="n"/>
      <c r="P142" s="11" t="n"/>
      <c r="Q142" s="11" t="n"/>
      <c r="R142" s="11" t="n"/>
      <c r="S142" s="10">
        <f>IF(F142="","",IF(O142&lt;&gt;"","Eliminar",IF(P142&lt;&gt;"","Ingeniería",IF(Q142&lt;&gt;"","Administrativa",IF(R142&lt;&gt;"","Solo EPP","Sin medida")))))</f>
        <v/>
      </c>
      <c r="T142" s="11" t="n"/>
      <c r="U142" s="12" t="n"/>
      <c r="V142" s="11" t="n"/>
      <c r="W142" s="12" t="n"/>
      <c r="X142" s="13">
        <f>IF(W142="","",EDATE(W142,12))</f>
        <v/>
      </c>
      <c r="Y142" s="10">
        <f>IF(F142="","",TRIM(IF(OR(H142="Higiénico",H142="Ergonómico",H142="Psicosocial"),"Evaluar con protocolo MINSAL. ","")&amp;IF(AND(OR(N142="Importante",N142="Intolerable"),S142="Solo EPP"),"Solo EPP en riesgo alto: revisar art. 9. ","")&amp;IF(S142="Sin medida","Sin medida de control. ","")&amp;IF(AND(N142="Intolerable",V142&lt;&gt;"Implementada"),"No iniciar ni continuar la tarea. ","")&amp;IF(AND(U142&lt;&gt;"",U142&lt;TODAY(),V142&lt;&gt;"Implementada"),"Plazo vencido. ","")&amp;IF(AND(X142&lt;&gt;"",X142&lt;TODAY()),"Revisión anual vencida.","")))</f>
        <v/>
      </c>
    </row>
    <row r="143">
      <c r="A143" s="10">
        <f>IF(F143="","",ROW()-4)</f>
        <v/>
      </c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1" t="n"/>
      <c r="L143" s="11" t="n"/>
      <c r="M143" s="10">
        <f>IF(OR(K143="",L143=""),"",K143*L143)</f>
        <v/>
      </c>
      <c r="N143" s="10">
        <f>IF(M143="","",IF(M143&lt;=2,"Tolerable",IF(M143=4,"Moderado",IF(M143=8,"Importante",IF(M143=16,"Intolerable","Revisar P y C")))))</f>
        <v/>
      </c>
      <c r="O143" s="11" t="n"/>
      <c r="P143" s="11" t="n"/>
      <c r="Q143" s="11" t="n"/>
      <c r="R143" s="11" t="n"/>
      <c r="S143" s="10">
        <f>IF(F143="","",IF(O143&lt;&gt;"","Eliminar",IF(P143&lt;&gt;"","Ingeniería",IF(Q143&lt;&gt;"","Administrativa",IF(R143&lt;&gt;"","Solo EPP","Sin medida")))))</f>
        <v/>
      </c>
      <c r="T143" s="11" t="n"/>
      <c r="U143" s="12" t="n"/>
      <c r="V143" s="11" t="n"/>
      <c r="W143" s="12" t="n"/>
      <c r="X143" s="13">
        <f>IF(W143="","",EDATE(W143,12))</f>
        <v/>
      </c>
      <c r="Y143" s="10">
        <f>IF(F143="","",TRIM(IF(OR(H143="Higiénico",H143="Ergonómico",H143="Psicosocial"),"Evaluar con protocolo MINSAL. ","")&amp;IF(AND(OR(N143="Importante",N143="Intolerable"),S143="Solo EPP"),"Solo EPP en riesgo alto: revisar art. 9. ","")&amp;IF(S143="Sin medida","Sin medida de control. ","")&amp;IF(AND(N143="Intolerable",V143&lt;&gt;"Implementada"),"No iniciar ni continuar la tarea. ","")&amp;IF(AND(U143&lt;&gt;"",U143&lt;TODAY(),V143&lt;&gt;"Implementada"),"Plazo vencido. ","")&amp;IF(AND(X143&lt;&gt;"",X143&lt;TODAY()),"Revisión anual vencida.","")))</f>
        <v/>
      </c>
    </row>
    <row r="144">
      <c r="A144" s="10">
        <f>IF(F144="","",ROW()-4)</f>
        <v/>
      </c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1" t="n"/>
      <c r="L144" s="11" t="n"/>
      <c r="M144" s="10">
        <f>IF(OR(K144="",L144=""),"",K144*L144)</f>
        <v/>
      </c>
      <c r="N144" s="10">
        <f>IF(M144="","",IF(M144&lt;=2,"Tolerable",IF(M144=4,"Moderado",IF(M144=8,"Importante",IF(M144=16,"Intolerable","Revisar P y C")))))</f>
        <v/>
      </c>
      <c r="O144" s="11" t="n"/>
      <c r="P144" s="11" t="n"/>
      <c r="Q144" s="11" t="n"/>
      <c r="R144" s="11" t="n"/>
      <c r="S144" s="10">
        <f>IF(F144="","",IF(O144&lt;&gt;"","Eliminar",IF(P144&lt;&gt;"","Ingeniería",IF(Q144&lt;&gt;"","Administrativa",IF(R144&lt;&gt;"","Solo EPP","Sin medida")))))</f>
        <v/>
      </c>
      <c r="T144" s="11" t="n"/>
      <c r="U144" s="12" t="n"/>
      <c r="V144" s="11" t="n"/>
      <c r="W144" s="12" t="n"/>
      <c r="X144" s="13">
        <f>IF(W144="","",EDATE(W144,12))</f>
        <v/>
      </c>
      <c r="Y144" s="10">
        <f>IF(F144="","",TRIM(IF(OR(H144="Higiénico",H144="Ergonómico",H144="Psicosocial"),"Evaluar con protocolo MINSAL. ","")&amp;IF(AND(OR(N144="Importante",N144="Intolerable"),S144="Solo EPP"),"Solo EPP en riesgo alto: revisar art. 9. ","")&amp;IF(S144="Sin medida","Sin medida de control. ","")&amp;IF(AND(N144="Intolerable",V144&lt;&gt;"Implementada"),"No iniciar ni continuar la tarea. ","")&amp;IF(AND(U144&lt;&gt;"",U144&lt;TODAY(),V144&lt;&gt;"Implementada"),"Plazo vencido. ","")&amp;IF(AND(X144&lt;&gt;"",X144&lt;TODAY()),"Revisión anual vencida.","")))</f>
        <v/>
      </c>
    </row>
    <row r="145">
      <c r="A145" s="10">
        <f>IF(F145="","",ROW()-4)</f>
        <v/>
      </c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1" t="n"/>
      <c r="L145" s="11" t="n"/>
      <c r="M145" s="10">
        <f>IF(OR(K145="",L145=""),"",K145*L145)</f>
        <v/>
      </c>
      <c r="N145" s="10">
        <f>IF(M145="","",IF(M145&lt;=2,"Tolerable",IF(M145=4,"Moderado",IF(M145=8,"Importante",IF(M145=16,"Intolerable","Revisar P y C")))))</f>
        <v/>
      </c>
      <c r="O145" s="11" t="n"/>
      <c r="P145" s="11" t="n"/>
      <c r="Q145" s="11" t="n"/>
      <c r="R145" s="11" t="n"/>
      <c r="S145" s="10">
        <f>IF(F145="","",IF(O145&lt;&gt;"","Eliminar",IF(P145&lt;&gt;"","Ingeniería",IF(Q145&lt;&gt;"","Administrativa",IF(R145&lt;&gt;"","Solo EPP","Sin medida")))))</f>
        <v/>
      </c>
      <c r="T145" s="11" t="n"/>
      <c r="U145" s="12" t="n"/>
      <c r="V145" s="11" t="n"/>
      <c r="W145" s="12" t="n"/>
      <c r="X145" s="13">
        <f>IF(W145="","",EDATE(W145,12))</f>
        <v/>
      </c>
      <c r="Y145" s="10">
        <f>IF(F145="","",TRIM(IF(OR(H145="Higiénico",H145="Ergonómico",H145="Psicosocial"),"Evaluar con protocolo MINSAL. ","")&amp;IF(AND(OR(N145="Importante",N145="Intolerable"),S145="Solo EPP"),"Solo EPP en riesgo alto: revisar art. 9. ","")&amp;IF(S145="Sin medida","Sin medida de control. ","")&amp;IF(AND(N145="Intolerable",V145&lt;&gt;"Implementada"),"No iniciar ni continuar la tarea. ","")&amp;IF(AND(U145&lt;&gt;"",U145&lt;TODAY(),V145&lt;&gt;"Implementada"),"Plazo vencido. ","")&amp;IF(AND(X145&lt;&gt;"",X145&lt;TODAY()),"Revisión anual vencida.","")))</f>
        <v/>
      </c>
    </row>
    <row r="146">
      <c r="A146" s="10">
        <f>IF(F146="","",ROW()-4)</f>
        <v/>
      </c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1" t="n"/>
      <c r="L146" s="11" t="n"/>
      <c r="M146" s="10">
        <f>IF(OR(K146="",L146=""),"",K146*L146)</f>
        <v/>
      </c>
      <c r="N146" s="10">
        <f>IF(M146="","",IF(M146&lt;=2,"Tolerable",IF(M146=4,"Moderado",IF(M146=8,"Importante",IF(M146=16,"Intolerable","Revisar P y C")))))</f>
        <v/>
      </c>
      <c r="O146" s="11" t="n"/>
      <c r="P146" s="11" t="n"/>
      <c r="Q146" s="11" t="n"/>
      <c r="R146" s="11" t="n"/>
      <c r="S146" s="10">
        <f>IF(F146="","",IF(O146&lt;&gt;"","Eliminar",IF(P146&lt;&gt;"","Ingeniería",IF(Q146&lt;&gt;"","Administrativa",IF(R146&lt;&gt;"","Solo EPP","Sin medida")))))</f>
        <v/>
      </c>
      <c r="T146" s="11" t="n"/>
      <c r="U146" s="12" t="n"/>
      <c r="V146" s="11" t="n"/>
      <c r="W146" s="12" t="n"/>
      <c r="X146" s="13">
        <f>IF(W146="","",EDATE(W146,12))</f>
        <v/>
      </c>
      <c r="Y146" s="10">
        <f>IF(F146="","",TRIM(IF(OR(H146="Higiénico",H146="Ergonómico",H146="Psicosocial"),"Evaluar con protocolo MINSAL. ","")&amp;IF(AND(OR(N146="Importante",N146="Intolerable"),S146="Solo EPP"),"Solo EPP en riesgo alto: revisar art. 9. ","")&amp;IF(S146="Sin medida","Sin medida de control. ","")&amp;IF(AND(N146="Intolerable",V146&lt;&gt;"Implementada"),"No iniciar ni continuar la tarea. ","")&amp;IF(AND(U146&lt;&gt;"",U146&lt;TODAY(),V146&lt;&gt;"Implementada"),"Plazo vencido. ","")&amp;IF(AND(X146&lt;&gt;"",X146&lt;TODAY()),"Revisión anual vencida.","")))</f>
        <v/>
      </c>
    </row>
    <row r="147">
      <c r="A147" s="10">
        <f>IF(F147="","",ROW()-4)</f>
        <v/>
      </c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1" t="n"/>
      <c r="L147" s="11" t="n"/>
      <c r="M147" s="10">
        <f>IF(OR(K147="",L147=""),"",K147*L147)</f>
        <v/>
      </c>
      <c r="N147" s="10">
        <f>IF(M147="","",IF(M147&lt;=2,"Tolerable",IF(M147=4,"Moderado",IF(M147=8,"Importante",IF(M147=16,"Intolerable","Revisar P y C")))))</f>
        <v/>
      </c>
      <c r="O147" s="11" t="n"/>
      <c r="P147" s="11" t="n"/>
      <c r="Q147" s="11" t="n"/>
      <c r="R147" s="11" t="n"/>
      <c r="S147" s="10">
        <f>IF(F147="","",IF(O147&lt;&gt;"","Eliminar",IF(P147&lt;&gt;"","Ingeniería",IF(Q147&lt;&gt;"","Administrativa",IF(R147&lt;&gt;"","Solo EPP","Sin medida")))))</f>
        <v/>
      </c>
      <c r="T147" s="11" t="n"/>
      <c r="U147" s="12" t="n"/>
      <c r="V147" s="11" t="n"/>
      <c r="W147" s="12" t="n"/>
      <c r="X147" s="13">
        <f>IF(W147="","",EDATE(W147,12))</f>
        <v/>
      </c>
      <c r="Y147" s="10">
        <f>IF(F147="","",TRIM(IF(OR(H147="Higiénico",H147="Ergonómico",H147="Psicosocial"),"Evaluar con protocolo MINSAL. ","")&amp;IF(AND(OR(N147="Importante",N147="Intolerable"),S147="Solo EPP"),"Solo EPP en riesgo alto: revisar art. 9. ","")&amp;IF(S147="Sin medida","Sin medida de control. ","")&amp;IF(AND(N147="Intolerable",V147&lt;&gt;"Implementada"),"No iniciar ni continuar la tarea. ","")&amp;IF(AND(U147&lt;&gt;"",U147&lt;TODAY(),V147&lt;&gt;"Implementada"),"Plazo vencido. ","")&amp;IF(AND(X147&lt;&gt;"",X147&lt;TODAY()),"Revisión anual vencida.","")))</f>
        <v/>
      </c>
    </row>
    <row r="148">
      <c r="A148" s="10">
        <f>IF(F148="","",ROW()-4)</f>
        <v/>
      </c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1" t="n"/>
      <c r="L148" s="11" t="n"/>
      <c r="M148" s="10">
        <f>IF(OR(K148="",L148=""),"",K148*L148)</f>
        <v/>
      </c>
      <c r="N148" s="10">
        <f>IF(M148="","",IF(M148&lt;=2,"Tolerable",IF(M148=4,"Moderado",IF(M148=8,"Importante",IF(M148=16,"Intolerable","Revisar P y C")))))</f>
        <v/>
      </c>
      <c r="O148" s="11" t="n"/>
      <c r="P148" s="11" t="n"/>
      <c r="Q148" s="11" t="n"/>
      <c r="R148" s="11" t="n"/>
      <c r="S148" s="10">
        <f>IF(F148="","",IF(O148&lt;&gt;"","Eliminar",IF(P148&lt;&gt;"","Ingeniería",IF(Q148&lt;&gt;"","Administrativa",IF(R148&lt;&gt;"","Solo EPP","Sin medida")))))</f>
        <v/>
      </c>
      <c r="T148" s="11" t="n"/>
      <c r="U148" s="12" t="n"/>
      <c r="V148" s="11" t="n"/>
      <c r="W148" s="12" t="n"/>
      <c r="X148" s="13">
        <f>IF(W148="","",EDATE(W148,12))</f>
        <v/>
      </c>
      <c r="Y148" s="10">
        <f>IF(F148="","",TRIM(IF(OR(H148="Higiénico",H148="Ergonómico",H148="Psicosocial"),"Evaluar con protocolo MINSAL. ","")&amp;IF(AND(OR(N148="Importante",N148="Intolerable"),S148="Solo EPP"),"Solo EPP en riesgo alto: revisar art. 9. ","")&amp;IF(S148="Sin medida","Sin medida de control. ","")&amp;IF(AND(N148="Intolerable",V148&lt;&gt;"Implementada"),"No iniciar ni continuar la tarea. ","")&amp;IF(AND(U148&lt;&gt;"",U148&lt;TODAY(),V148&lt;&gt;"Implementada"),"Plazo vencido. ","")&amp;IF(AND(X148&lt;&gt;"",X148&lt;TODAY()),"Revisión anual vencida.","")))</f>
        <v/>
      </c>
    </row>
    <row r="149">
      <c r="A149" s="10">
        <f>IF(F149="","",ROW()-4)</f>
        <v/>
      </c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1" t="n"/>
      <c r="L149" s="11" t="n"/>
      <c r="M149" s="10">
        <f>IF(OR(K149="",L149=""),"",K149*L149)</f>
        <v/>
      </c>
      <c r="N149" s="10">
        <f>IF(M149="","",IF(M149&lt;=2,"Tolerable",IF(M149=4,"Moderado",IF(M149=8,"Importante",IF(M149=16,"Intolerable","Revisar P y C")))))</f>
        <v/>
      </c>
      <c r="O149" s="11" t="n"/>
      <c r="P149" s="11" t="n"/>
      <c r="Q149" s="11" t="n"/>
      <c r="R149" s="11" t="n"/>
      <c r="S149" s="10">
        <f>IF(F149="","",IF(O149&lt;&gt;"","Eliminar",IF(P149&lt;&gt;"","Ingeniería",IF(Q149&lt;&gt;"","Administrativa",IF(R149&lt;&gt;"","Solo EPP","Sin medida")))))</f>
        <v/>
      </c>
      <c r="T149" s="11" t="n"/>
      <c r="U149" s="12" t="n"/>
      <c r="V149" s="11" t="n"/>
      <c r="W149" s="12" t="n"/>
      <c r="X149" s="13">
        <f>IF(W149="","",EDATE(W149,12))</f>
        <v/>
      </c>
      <c r="Y149" s="10">
        <f>IF(F149="","",TRIM(IF(OR(H149="Higiénico",H149="Ergonómico",H149="Psicosocial"),"Evaluar con protocolo MINSAL. ","")&amp;IF(AND(OR(N149="Importante",N149="Intolerable"),S149="Solo EPP"),"Solo EPP en riesgo alto: revisar art. 9. ","")&amp;IF(S149="Sin medida","Sin medida de control. ","")&amp;IF(AND(N149="Intolerable",V149&lt;&gt;"Implementada"),"No iniciar ni continuar la tarea. ","")&amp;IF(AND(U149&lt;&gt;"",U149&lt;TODAY(),V149&lt;&gt;"Implementada"),"Plazo vencido. ","")&amp;IF(AND(X149&lt;&gt;"",X149&lt;TODAY()),"Revisión anual vencida.","")))</f>
        <v/>
      </c>
    </row>
    <row r="150">
      <c r="A150" s="10">
        <f>IF(F150="","",ROW()-4)</f>
        <v/>
      </c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1" t="n"/>
      <c r="L150" s="11" t="n"/>
      <c r="M150" s="10">
        <f>IF(OR(K150="",L150=""),"",K150*L150)</f>
        <v/>
      </c>
      <c r="N150" s="10">
        <f>IF(M150="","",IF(M150&lt;=2,"Tolerable",IF(M150=4,"Moderado",IF(M150=8,"Importante",IF(M150=16,"Intolerable","Revisar P y C")))))</f>
        <v/>
      </c>
      <c r="O150" s="11" t="n"/>
      <c r="P150" s="11" t="n"/>
      <c r="Q150" s="11" t="n"/>
      <c r="R150" s="11" t="n"/>
      <c r="S150" s="10">
        <f>IF(F150="","",IF(O150&lt;&gt;"","Eliminar",IF(P150&lt;&gt;"","Ingeniería",IF(Q150&lt;&gt;"","Administrativa",IF(R150&lt;&gt;"","Solo EPP","Sin medida")))))</f>
        <v/>
      </c>
      <c r="T150" s="11" t="n"/>
      <c r="U150" s="12" t="n"/>
      <c r="V150" s="11" t="n"/>
      <c r="W150" s="12" t="n"/>
      <c r="X150" s="13">
        <f>IF(W150="","",EDATE(W150,12))</f>
        <v/>
      </c>
      <c r="Y150" s="10">
        <f>IF(F150="","",TRIM(IF(OR(H150="Higiénico",H150="Ergonómico",H150="Psicosocial"),"Evaluar con protocolo MINSAL. ","")&amp;IF(AND(OR(N150="Importante",N150="Intolerable"),S150="Solo EPP"),"Solo EPP en riesgo alto: revisar art. 9. ","")&amp;IF(S150="Sin medida","Sin medida de control. ","")&amp;IF(AND(N150="Intolerable",V150&lt;&gt;"Implementada"),"No iniciar ni continuar la tarea. ","")&amp;IF(AND(U150&lt;&gt;"",U150&lt;TODAY(),V150&lt;&gt;"Implementada"),"Plazo vencido. ","")&amp;IF(AND(X150&lt;&gt;"",X150&lt;TODAY()),"Revisión anual vencida.","")))</f>
        <v/>
      </c>
    </row>
    <row r="151">
      <c r="A151" s="10">
        <f>IF(F151="","",ROW()-4)</f>
        <v/>
      </c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1" t="n"/>
      <c r="L151" s="11" t="n"/>
      <c r="M151" s="10">
        <f>IF(OR(K151="",L151=""),"",K151*L151)</f>
        <v/>
      </c>
      <c r="N151" s="10">
        <f>IF(M151="","",IF(M151&lt;=2,"Tolerable",IF(M151=4,"Moderado",IF(M151=8,"Importante",IF(M151=16,"Intolerable","Revisar P y C")))))</f>
        <v/>
      </c>
      <c r="O151" s="11" t="n"/>
      <c r="P151" s="11" t="n"/>
      <c r="Q151" s="11" t="n"/>
      <c r="R151" s="11" t="n"/>
      <c r="S151" s="10">
        <f>IF(F151="","",IF(O151&lt;&gt;"","Eliminar",IF(P151&lt;&gt;"","Ingeniería",IF(Q151&lt;&gt;"","Administrativa",IF(R151&lt;&gt;"","Solo EPP","Sin medida")))))</f>
        <v/>
      </c>
      <c r="T151" s="11" t="n"/>
      <c r="U151" s="12" t="n"/>
      <c r="V151" s="11" t="n"/>
      <c r="W151" s="12" t="n"/>
      <c r="X151" s="13">
        <f>IF(W151="","",EDATE(W151,12))</f>
        <v/>
      </c>
      <c r="Y151" s="10">
        <f>IF(F151="","",TRIM(IF(OR(H151="Higiénico",H151="Ergonómico",H151="Psicosocial"),"Evaluar con protocolo MINSAL. ","")&amp;IF(AND(OR(N151="Importante",N151="Intolerable"),S151="Solo EPP"),"Solo EPP en riesgo alto: revisar art. 9. ","")&amp;IF(S151="Sin medida","Sin medida de control. ","")&amp;IF(AND(N151="Intolerable",V151&lt;&gt;"Implementada"),"No iniciar ni continuar la tarea. ","")&amp;IF(AND(U151&lt;&gt;"",U151&lt;TODAY(),V151&lt;&gt;"Implementada"),"Plazo vencido. ","")&amp;IF(AND(X151&lt;&gt;"",X151&lt;TODAY()),"Revisión anual vencida.","")))</f>
        <v/>
      </c>
    </row>
    <row r="152">
      <c r="A152" s="10">
        <f>IF(F152="","",ROW()-4)</f>
        <v/>
      </c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1" t="n"/>
      <c r="L152" s="11" t="n"/>
      <c r="M152" s="10">
        <f>IF(OR(K152="",L152=""),"",K152*L152)</f>
        <v/>
      </c>
      <c r="N152" s="10">
        <f>IF(M152="","",IF(M152&lt;=2,"Tolerable",IF(M152=4,"Moderado",IF(M152=8,"Importante",IF(M152=16,"Intolerable","Revisar P y C")))))</f>
        <v/>
      </c>
      <c r="O152" s="11" t="n"/>
      <c r="P152" s="11" t="n"/>
      <c r="Q152" s="11" t="n"/>
      <c r="R152" s="11" t="n"/>
      <c r="S152" s="10">
        <f>IF(F152="","",IF(O152&lt;&gt;"","Eliminar",IF(P152&lt;&gt;"","Ingeniería",IF(Q152&lt;&gt;"","Administrativa",IF(R152&lt;&gt;"","Solo EPP","Sin medida")))))</f>
        <v/>
      </c>
      <c r="T152" s="11" t="n"/>
      <c r="U152" s="12" t="n"/>
      <c r="V152" s="11" t="n"/>
      <c r="W152" s="12" t="n"/>
      <c r="X152" s="13">
        <f>IF(W152="","",EDATE(W152,12))</f>
        <v/>
      </c>
      <c r="Y152" s="10">
        <f>IF(F152="","",TRIM(IF(OR(H152="Higiénico",H152="Ergonómico",H152="Psicosocial"),"Evaluar con protocolo MINSAL. ","")&amp;IF(AND(OR(N152="Importante",N152="Intolerable"),S152="Solo EPP"),"Solo EPP en riesgo alto: revisar art. 9. ","")&amp;IF(S152="Sin medida","Sin medida de control. ","")&amp;IF(AND(N152="Intolerable",V152&lt;&gt;"Implementada"),"No iniciar ni continuar la tarea. ","")&amp;IF(AND(U152&lt;&gt;"",U152&lt;TODAY(),V152&lt;&gt;"Implementada"),"Plazo vencido. ","")&amp;IF(AND(X152&lt;&gt;"",X152&lt;TODAY()),"Revisión anual vencida.","")))</f>
        <v/>
      </c>
    </row>
    <row r="153">
      <c r="A153" s="10">
        <f>IF(F153="","",ROW()-4)</f>
        <v/>
      </c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1" t="n"/>
      <c r="L153" s="11" t="n"/>
      <c r="M153" s="10">
        <f>IF(OR(K153="",L153=""),"",K153*L153)</f>
        <v/>
      </c>
      <c r="N153" s="10">
        <f>IF(M153="","",IF(M153&lt;=2,"Tolerable",IF(M153=4,"Moderado",IF(M153=8,"Importante",IF(M153=16,"Intolerable","Revisar P y C")))))</f>
        <v/>
      </c>
      <c r="O153" s="11" t="n"/>
      <c r="P153" s="11" t="n"/>
      <c r="Q153" s="11" t="n"/>
      <c r="R153" s="11" t="n"/>
      <c r="S153" s="10">
        <f>IF(F153="","",IF(O153&lt;&gt;"","Eliminar",IF(P153&lt;&gt;"","Ingeniería",IF(Q153&lt;&gt;"","Administrativa",IF(R153&lt;&gt;"","Solo EPP","Sin medida")))))</f>
        <v/>
      </c>
      <c r="T153" s="11" t="n"/>
      <c r="U153" s="12" t="n"/>
      <c r="V153" s="11" t="n"/>
      <c r="W153" s="12" t="n"/>
      <c r="X153" s="13">
        <f>IF(W153="","",EDATE(W153,12))</f>
        <v/>
      </c>
      <c r="Y153" s="10">
        <f>IF(F153="","",TRIM(IF(OR(H153="Higiénico",H153="Ergonómico",H153="Psicosocial"),"Evaluar con protocolo MINSAL. ","")&amp;IF(AND(OR(N153="Importante",N153="Intolerable"),S153="Solo EPP"),"Solo EPP en riesgo alto: revisar art. 9. ","")&amp;IF(S153="Sin medida","Sin medida de control. ","")&amp;IF(AND(N153="Intolerable",V153&lt;&gt;"Implementada"),"No iniciar ni continuar la tarea. ","")&amp;IF(AND(U153&lt;&gt;"",U153&lt;TODAY(),V153&lt;&gt;"Implementada"),"Plazo vencido. ","")&amp;IF(AND(X153&lt;&gt;"",X153&lt;TODAY()),"Revisión anual vencida.","")))</f>
        <v/>
      </c>
    </row>
    <row r="154">
      <c r="A154" s="10">
        <f>IF(F154="","",ROW()-4)</f>
        <v/>
      </c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1" t="n"/>
      <c r="L154" s="11" t="n"/>
      <c r="M154" s="10">
        <f>IF(OR(K154="",L154=""),"",K154*L154)</f>
        <v/>
      </c>
      <c r="N154" s="10">
        <f>IF(M154="","",IF(M154&lt;=2,"Tolerable",IF(M154=4,"Moderado",IF(M154=8,"Importante",IF(M154=16,"Intolerable","Revisar P y C")))))</f>
        <v/>
      </c>
      <c r="O154" s="11" t="n"/>
      <c r="P154" s="11" t="n"/>
      <c r="Q154" s="11" t="n"/>
      <c r="R154" s="11" t="n"/>
      <c r="S154" s="10">
        <f>IF(F154="","",IF(O154&lt;&gt;"","Eliminar",IF(P154&lt;&gt;"","Ingeniería",IF(Q154&lt;&gt;"","Administrativa",IF(R154&lt;&gt;"","Solo EPP","Sin medida")))))</f>
        <v/>
      </c>
      <c r="T154" s="11" t="n"/>
      <c r="U154" s="12" t="n"/>
      <c r="V154" s="11" t="n"/>
      <c r="W154" s="12" t="n"/>
      <c r="X154" s="13">
        <f>IF(W154="","",EDATE(W154,12))</f>
        <v/>
      </c>
      <c r="Y154" s="10">
        <f>IF(F154="","",TRIM(IF(OR(H154="Higiénico",H154="Ergonómico",H154="Psicosocial"),"Evaluar con protocolo MINSAL. ","")&amp;IF(AND(OR(N154="Importante",N154="Intolerable"),S154="Solo EPP"),"Solo EPP en riesgo alto: revisar art. 9. ","")&amp;IF(S154="Sin medida","Sin medida de control. ","")&amp;IF(AND(N154="Intolerable",V154&lt;&gt;"Implementada"),"No iniciar ni continuar la tarea. ","")&amp;IF(AND(U154&lt;&gt;"",U154&lt;TODAY(),V154&lt;&gt;"Implementada"),"Plazo vencido. ","")&amp;IF(AND(X154&lt;&gt;"",X154&lt;TODAY()),"Revisión anual vencida.","")))</f>
        <v/>
      </c>
    </row>
  </sheetData>
  <conditionalFormatting sqref="N5:N154">
    <cfRule type="cellIs" priority="1" operator="equal" dxfId="0">
      <formula>"Tolerable"</formula>
    </cfRule>
    <cfRule type="cellIs" priority="2" operator="equal" dxfId="1">
      <formula>"Moderado"</formula>
    </cfRule>
    <cfRule type="cellIs" priority="3" operator="equal" dxfId="2">
      <formula>"Importante"</formula>
    </cfRule>
    <cfRule type="cellIs" priority="4" operator="equal" dxfId="3">
      <formula>"Intolerable"</formula>
    </cfRule>
  </conditionalFormatting>
  <conditionalFormatting sqref="S5:S154">
    <cfRule type="cellIs" priority="5" operator="equal" dxfId="2">
      <formula>"Solo EPP"</formula>
    </cfRule>
    <cfRule type="cellIs" priority="6" operator="equal" dxfId="3">
      <formula>"Sin medida"</formula>
    </cfRule>
  </conditionalFormatting>
  <conditionalFormatting sqref="Y5:Y154">
    <cfRule type="expression" priority="7" dxfId="2">
      <formula>LEN($Y5)&gt;0</formula>
    </cfRule>
  </conditionalFormatting>
  <dataValidations count="4">
    <dataValidation sqref="E5:E154" showDropDown="0" showInputMessage="0" showErrorMessage="1" allowBlank="1" errorTitle="Valor no válido" error="Elige un valor de la lista." type="list">
      <formula1>=Listas!$A$2:$A$3</formula1>
    </dataValidation>
    <dataValidation sqref="H5:H154" showDropDown="0" showInputMessage="0" showErrorMessage="1" allowBlank="1" errorTitle="Valor no válido" error="Elige un valor de la lista." type="list">
      <formula1>=Listas!$B$2:$B$6</formula1>
    </dataValidation>
    <dataValidation sqref="K5:L154" showDropDown="0" showInputMessage="0" showErrorMessage="1" allowBlank="1" errorTitle="Valor no válido" error="Elige un valor de la lista." type="list">
      <formula1>=Listas!$C$2:$C$4</formula1>
    </dataValidation>
    <dataValidation sqref="V5:V154" showDropDown="0" showInputMessage="0" showErrorMessage="1" allowBlank="1" errorTitle="Valor no válido" error="Elige un valor de la lista." type="list">
      <formula1>=Listas!$D$2:$D$4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1" t="inlineStr">
        <is>
          <t>Escala del ISP para riesgos de seguridad y emergencias</t>
        </is>
      </c>
    </row>
    <row r="2">
      <c r="A2" s="2" t="inlineStr">
        <is>
          <t>Guía para la identificación y evaluación de riesgos en los lugares de trabajo, ISP, versión 3 (2024). Método del Valor Esperado de la Pérdida.</t>
        </is>
      </c>
    </row>
    <row r="4">
      <c r="A4" s="14" t="inlineStr">
        <is>
          <t>Probabilidad</t>
        </is>
      </c>
      <c r="D4" t="inlineStr">
        <is>
          <t>P \ C</t>
        </is>
      </c>
      <c r="E4" s="15" t="n">
        <v>1</v>
      </c>
      <c r="F4" s="15" t="n">
        <v>2</v>
      </c>
      <c r="G4" s="15" t="n">
        <v>4</v>
      </c>
    </row>
    <row r="5">
      <c r="A5" s="16" t="inlineStr">
        <is>
          <t>Baja = 1</t>
        </is>
      </c>
      <c r="B5" s="5" t="inlineStr">
        <is>
          <t>El daño ocurrirá rara vez o en contadas ocasiones.</t>
        </is>
      </c>
      <c r="D5" s="15" t="n">
        <v>1</v>
      </c>
      <c r="E5">
        <f>D5*E4</f>
        <v/>
      </c>
      <c r="F5">
        <f>D5*F4</f>
        <v/>
      </c>
      <c r="G5">
        <f>D5*G4</f>
        <v/>
      </c>
    </row>
    <row r="6">
      <c r="A6" s="16" t="inlineStr">
        <is>
          <t>Media = 2</t>
        </is>
      </c>
      <c r="B6" s="5" t="inlineStr">
        <is>
          <t>El daño ocurrirá en varias ocasiones; puede pasar.</t>
        </is>
      </c>
      <c r="D6" s="15" t="n">
        <v>2</v>
      </c>
      <c r="E6">
        <f>D6*E4</f>
        <v/>
      </c>
      <c r="F6">
        <f>D6*F4</f>
        <v/>
      </c>
      <c r="G6">
        <f>D6*G4</f>
        <v/>
      </c>
    </row>
    <row r="7">
      <c r="A7" s="16" t="inlineStr">
        <is>
          <t>Alta = 4</t>
        </is>
      </c>
      <c r="B7" s="5" t="inlineStr">
        <is>
          <t>El daño ocurrirá siempre o casi siempre; es evidente que pasará.</t>
        </is>
      </c>
      <c r="D7" s="15" t="n">
        <v>4</v>
      </c>
      <c r="E7">
        <f>D7*E4</f>
        <v/>
      </c>
      <c r="F7">
        <f>D7*F4</f>
        <v/>
      </c>
      <c r="G7">
        <f>D7*G4</f>
        <v/>
      </c>
    </row>
    <row r="8">
      <c r="A8" s="14" t="inlineStr"/>
    </row>
    <row r="9">
      <c r="A9" s="14" t="inlineStr">
        <is>
          <t>Consecuencia</t>
        </is>
      </c>
    </row>
    <row r="10">
      <c r="A10" s="16" t="inlineStr">
        <is>
          <t>Ligeramente dañino = 1</t>
        </is>
      </c>
      <c r="B10" s="5" t="inlineStr">
        <is>
          <t>Lesiones pequeñas o superficiales, molestias con recuperación rápida.</t>
        </is>
      </c>
    </row>
    <row r="11">
      <c r="A11" s="16" t="inlineStr">
        <is>
          <t>Dañino = 2</t>
        </is>
      </c>
      <c r="B11" s="5" t="inlineStr">
        <is>
          <t>Laceraciones, quemaduras, torceduras, fracturas pequeñas o intoxicaciones con incapacidad temporal.</t>
        </is>
      </c>
    </row>
    <row r="12">
      <c r="A12" s="16" t="inlineStr">
        <is>
          <t>Extremadamente dañino = 4</t>
        </is>
      </c>
      <c r="B12" s="5" t="inlineStr">
        <is>
          <t>Amputaciones, fracturas mayores, intoxicaciones, lesiones múltiples con incapacidad permanente o fatales.</t>
        </is>
      </c>
    </row>
    <row r="13">
      <c r="A13" s="14" t="inlineStr"/>
    </row>
    <row r="14">
      <c r="A14" s="14" t="inlineStr">
        <is>
          <t>Nivel (VEP = P × C)</t>
        </is>
      </c>
    </row>
    <row r="15">
      <c r="A15" s="16" t="inlineStr">
        <is>
          <t>2 o menos: Tolerable</t>
        </is>
      </c>
      <c r="B15" s="5" t="inlineStr">
        <is>
          <t>No se necesita mejorar la acción preventiva; comprobar periódicamente que los controles sigan funcionando.</t>
        </is>
      </c>
    </row>
    <row r="16">
      <c r="A16" s="16" t="inlineStr">
        <is>
          <t>4: Moderado</t>
        </is>
      </c>
      <c r="B16" s="5" t="inlineStr">
        <is>
          <t>Reducir el riesgo en un período determinado.</t>
        </is>
      </c>
    </row>
    <row r="17">
      <c r="A17" s="16" t="inlineStr">
        <is>
          <t>8: Importante</t>
        </is>
      </c>
      <c r="B17" s="5" t="inlineStr">
        <is>
          <t>No comenzar el trabajo hasta reducir el riesgo; si ya se está haciendo, remediar antes que los moderados.</t>
        </is>
      </c>
    </row>
    <row r="18">
      <c r="A18" s="16" t="inlineStr">
        <is>
          <t>16: Intolerable</t>
        </is>
      </c>
      <c r="B18" s="5" t="inlineStr">
        <is>
          <t>No comenzar ni continuar el trabajo hasta reducir el riesgo; si no es posible, prohibirlo.</t>
        </is>
      </c>
    </row>
    <row r="19">
      <c r="A19" s="14" t="inlineStr"/>
    </row>
    <row r="20">
      <c r="A20" s="16" t="inlineStr">
        <is>
          <t>Riesgos higiénicos, ergonómicos y psicosociales</t>
        </is>
      </c>
      <c r="B20" s="5" t="inlineStr">
        <is>
          <t>La guía remite a los protocolos de vigilancia del MINSAL y a evaluaciones específicas. La planilla deja calcular el VEP para priorizar, pero lo marca para evaluarlo con el protocolo que corresponda.</t>
        </is>
      </c>
    </row>
  </sheetData>
  <conditionalFormatting sqref="E5:G7">
    <cfRule type="cellIs" priority="1" operator="lessThanOrEqual" dxfId="0">
      <formula>2</formula>
    </cfRule>
    <cfRule type="cellIs" priority="2" operator="equal" dxfId="1">
      <formula>4</formula>
    </cfRule>
    <cfRule type="cellIs" priority="3" operator="equal" dxfId="2">
      <formula>8</formula>
    </cfRule>
    <cfRule type="cellIs" priority="4" operator="equal" dxfId="3">
      <formula>16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</cols>
  <sheetData>
    <row r="1">
      <c r="A1" s="1" t="inlineStr">
        <is>
          <t>Resumen de la matriz</t>
        </is>
      </c>
    </row>
    <row r="2">
      <c r="A2" s="2" t="inlineStr">
        <is>
          <t>Lo que conviene mirar antes de aprobar el programa de trabajo preventivo.</t>
        </is>
      </c>
    </row>
    <row r="4">
      <c r="A4" s="15" t="inlineStr">
        <is>
          <t>Peligros evaluados</t>
        </is>
      </c>
      <c r="B4" s="17">
        <f>COUNTIF('Matriz IPER'!$N$5:$N$154,"?*")</f>
        <v/>
      </c>
    </row>
    <row r="5">
      <c r="A5" s="15" t="inlineStr">
        <is>
          <t>Tolerables</t>
        </is>
      </c>
      <c r="B5" s="17">
        <f>COUNTIF('Matriz IPER'!$N$5:$N$154,"Tolerable")</f>
        <v/>
      </c>
    </row>
    <row r="6">
      <c r="A6" s="15" t="inlineStr">
        <is>
          <t>Moderados</t>
        </is>
      </c>
      <c r="B6" s="17">
        <f>COUNTIF('Matriz IPER'!$N$5:$N$154,"Moderado")</f>
        <v/>
      </c>
    </row>
    <row r="7">
      <c r="A7" s="15" t="inlineStr">
        <is>
          <t>Importantes</t>
        </is>
      </c>
      <c r="B7" s="17">
        <f>COUNTIF('Matriz IPER'!$N$5:$N$154,"Importante")</f>
        <v/>
      </c>
    </row>
    <row r="8">
      <c r="A8" s="15" t="inlineStr">
        <is>
          <t>Intolerables</t>
        </is>
      </c>
      <c r="B8" s="17">
        <f>COUNTIF('Matriz IPER'!$N$5:$N$154,"Intolerable")</f>
        <v/>
      </c>
    </row>
    <row r="9">
      <c r="A9" s="15" t="inlineStr">
        <is>
          <t>Riesgo importante o intolerable controlado solo con EPP</t>
        </is>
      </c>
      <c r="B9" s="17">
        <f>COUNTIFS('Matriz IPER'!$N$5:$N$154,"Importante",'Matriz IPER'!$S$5:$S$154,"Solo EPP")+COUNTIFS('Matriz IPER'!$N$5:$N$154,"Intolerable",'Matriz IPER'!$S$5:$S$154,"Solo EPP")</f>
        <v/>
      </c>
    </row>
    <row r="10">
      <c r="A10" s="15" t="inlineStr">
        <is>
          <t>Peligros sin medida de control</t>
        </is>
      </c>
      <c r="B10" s="17">
        <f>COUNTIF('Matriz IPER'!$S$5:$S$154,"Sin medida")</f>
        <v/>
      </c>
    </row>
    <row r="11">
      <c r="A11" s="15" t="inlineStr">
        <is>
          <t>Medidas con plazo vencido</t>
        </is>
      </c>
      <c r="B11" s="17">
        <f>SUMPRODUCT(('Matriz IPER'!$U$5:$U$154&lt;&gt;"")*('Matriz IPER'!$U$5:$U$154&lt;TODAY())*('Matriz IPER'!$V$5:$V$154&lt;&gt;"Implementada"))</f>
        <v/>
      </c>
    </row>
    <row r="12">
      <c r="A12" s="15" t="inlineStr">
        <is>
          <t>Medidas implementadas</t>
        </is>
      </c>
      <c r="B12" s="17">
        <f>COUNTIF('Matriz IPER'!$V$5:$V$154,"Implementada")</f>
        <v/>
      </c>
    </row>
    <row r="13">
      <c r="A13" s="15" t="inlineStr">
        <is>
          <t>Personas expuestas (mujeres)</t>
        </is>
      </c>
      <c r="B13" s="17">
        <f>SUM('Matriz IPER'!$I$5:$I$154)</f>
        <v/>
      </c>
    </row>
    <row r="14">
      <c r="A14" s="15" t="inlineStr">
        <is>
          <t>Personas expuestas (hombres)</t>
        </is>
      </c>
      <c r="B14" s="17">
        <f>SUM('Matriz IPER'!$J$5:$J$154)</f>
        <v/>
      </c>
    </row>
    <row r="15">
      <c r="A15" s="15" t="inlineStr">
        <is>
          <t>Filas con revisión anual vencida</t>
        </is>
      </c>
      <c r="B15" s="17">
        <f>SUMPRODUCT(('Matriz IPER'!$X$5:$X$154&lt;&gt;"")*('Matriz IPER'!$X$5:$X$154&lt;TODAY()))</f>
        <v/>
      </c>
    </row>
  </sheetData>
  <conditionalFormatting sqref="B9:B11">
    <cfRule type="expression" priority="1" dxfId="3">
      <formula>N(B9)&gt;0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5" t="inlineStr">
        <is>
          <t>Sí / No</t>
        </is>
      </c>
      <c r="B1" s="15" t="inlineStr">
        <is>
          <t>Tipo de riesgo</t>
        </is>
      </c>
      <c r="C1" s="15" t="inlineStr">
        <is>
          <t>Valor P o C</t>
        </is>
      </c>
      <c r="D1" s="15" t="inlineStr">
        <is>
          <t>Estado de la medida</t>
        </is>
      </c>
    </row>
    <row r="2">
      <c r="A2" t="inlineStr">
        <is>
          <t>Sí</t>
        </is>
      </c>
      <c r="B2" t="inlineStr">
        <is>
          <t>Seguridad</t>
        </is>
      </c>
      <c r="C2" t="n">
        <v>1</v>
      </c>
      <c r="D2" t="inlineStr">
        <is>
          <t>Pendiente</t>
        </is>
      </c>
    </row>
    <row r="3">
      <c r="A3" t="inlineStr">
        <is>
          <t>No</t>
        </is>
      </c>
      <c r="B3" t="inlineStr">
        <is>
          <t>Emergencia o desastre</t>
        </is>
      </c>
      <c r="C3" t="n">
        <v>2</v>
      </c>
      <c r="D3" t="inlineStr">
        <is>
          <t>En curso</t>
        </is>
      </c>
    </row>
    <row r="4">
      <c r="B4" t="inlineStr">
        <is>
          <t>Higiénico</t>
        </is>
      </c>
      <c r="C4" t="n">
        <v>4</v>
      </c>
      <c r="D4" t="inlineStr">
        <is>
          <t>Implementada</t>
        </is>
      </c>
    </row>
    <row r="5">
      <c r="B5" t="inlineStr">
        <is>
          <t>Ergonómico</t>
        </is>
      </c>
    </row>
    <row r="6">
      <c r="B6" t="inlineStr">
        <is>
          <t>Psicosocial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2026-10-30T17:47:03Z</dcterms:created>
  <dcterms:modified xsi:type="dcterms:W3CDTF">2026-10-30T17:47:03Z</dcterms:modified>
</cp:coreProperties>
</file>